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updateLinks="never" defaultThemeVersion="124226"/>
  <mc:AlternateContent xmlns:mc="http://schemas.openxmlformats.org/markup-compatibility/2006">
    <mc:Choice Requires="x15">
      <x15ac:absPath xmlns:x15ac="http://schemas.microsoft.com/office/spreadsheetml/2010/11/ac" url="C:\Users\mmatteis\Downloads\"/>
    </mc:Choice>
  </mc:AlternateContent>
  <xr:revisionPtr revIDLastSave="0" documentId="13_ncr:1_{75EEC381-1F13-414C-B0B5-C8143569F9C9}" xr6:coauthVersionLast="47" xr6:coauthVersionMax="47" xr10:uidLastSave="{00000000-0000-0000-0000-000000000000}"/>
  <bookViews>
    <workbookView xWindow="-108" yWindow="-108" windowWidth="23256" windowHeight="13896" firstSheet="4" activeTab="16" xr2:uid="{00000000-000D-0000-FFFF-FFFF00000000}"/>
  </bookViews>
  <sheets>
    <sheet name="2008" sheetId="5" r:id="rId1"/>
    <sheet name="2009" sheetId="4" r:id="rId2"/>
    <sheet name="2010" sheetId="3" r:id="rId3"/>
    <sheet name="2011" sheetId="2" r:id="rId4"/>
    <sheet name="2012" sheetId="1" r:id="rId5"/>
    <sheet name="2013" sheetId="6" r:id="rId6"/>
    <sheet name="2014" sheetId="7" r:id="rId7"/>
    <sheet name="2015" sheetId="8" r:id="rId8"/>
    <sheet name="2016" sheetId="10" r:id="rId9"/>
    <sheet name="2017" sheetId="11" r:id="rId10"/>
    <sheet name="2018" sheetId="12" r:id="rId11"/>
    <sheet name="2019" sheetId="13" r:id="rId12"/>
    <sheet name="2020" sheetId="14" r:id="rId13"/>
    <sheet name="2021" sheetId="15" r:id="rId14"/>
    <sheet name="2022" sheetId="17" r:id="rId15"/>
    <sheet name="2023" sheetId="18" r:id="rId16"/>
    <sheet name="2024" sheetId="20" r:id="rId17"/>
    <sheet name="Statistiche" sheetId="9" r:id="rId1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13" i="17" l="1"/>
  <c r="R35" i="15" l="1"/>
  <c r="R37" i="15"/>
  <c r="O22" i="17"/>
  <c r="O26" i="17"/>
  <c r="O25" i="17"/>
  <c r="O24" i="17"/>
  <c r="O23" i="17"/>
  <c r="O27" i="17"/>
  <c r="O21" i="17"/>
  <c r="O10" i="17"/>
  <c r="O11" i="17"/>
  <c r="O12" i="17"/>
  <c r="O14" i="17"/>
  <c r="O9" i="17"/>
  <c r="R40" i="15" l="1"/>
  <c r="R38" i="15"/>
  <c r="R41" i="15" l="1"/>
  <c r="R39" i="15"/>
  <c r="R36" i="15"/>
  <c r="R23" i="15"/>
  <c r="R24" i="15"/>
  <c r="R25" i="15"/>
  <c r="R26" i="15"/>
  <c r="R27" i="15"/>
  <c r="R21" i="15"/>
  <c r="R22" i="15"/>
  <c r="R13" i="15"/>
  <c r="R11" i="15"/>
  <c r="R14" i="15"/>
  <c r="R12" i="15"/>
  <c r="R9" i="15"/>
  <c r="R10" i="15"/>
  <c r="Q50" i="14" l="1"/>
  <c r="Q51" i="14"/>
  <c r="Q52" i="14"/>
  <c r="Q54" i="14"/>
  <c r="Q49" i="14"/>
  <c r="Q53" i="14"/>
  <c r="Q55" i="14"/>
  <c r="R14" i="14" l="1"/>
  <c r="R12" i="14"/>
  <c r="R15" i="14"/>
  <c r="R11" i="14"/>
  <c r="R13" i="14"/>
  <c r="R41" i="14"/>
  <c r="R36" i="14"/>
  <c r="R40" i="14"/>
  <c r="R38" i="14"/>
  <c r="R39" i="14"/>
  <c r="R37" i="14"/>
  <c r="R24" i="14" l="1"/>
  <c r="R28" i="14"/>
  <c r="R27" i="14"/>
  <c r="R25" i="14"/>
  <c r="R23" i="14"/>
  <c r="R26" i="14"/>
  <c r="R10" i="14"/>
  <c r="R41" i="13" l="1"/>
  <c r="R42" i="13"/>
  <c r="R43" i="13"/>
  <c r="R44" i="13"/>
  <c r="R45" i="13"/>
  <c r="R46" i="13"/>
  <c r="R47" i="13"/>
  <c r="R48" i="13"/>
  <c r="R10" i="13" l="1"/>
  <c r="R31" i="13" l="1"/>
  <c r="R33" i="13"/>
  <c r="R32" i="13"/>
  <c r="R30" i="13"/>
  <c r="R29" i="13"/>
  <c r="R28" i="13"/>
  <c r="R27" i="13"/>
  <c r="R26" i="13"/>
  <c r="R25" i="13"/>
  <c r="R11" i="13"/>
  <c r="R13" i="13"/>
  <c r="R14" i="13"/>
  <c r="R15" i="13"/>
  <c r="R16" i="13"/>
  <c r="R17" i="13"/>
  <c r="R12" i="13"/>
  <c r="Q51" i="12" l="1"/>
  <c r="Q47" i="12"/>
  <c r="Q50" i="12"/>
  <c r="R38" i="12"/>
  <c r="R36" i="12"/>
  <c r="R37" i="12"/>
  <c r="R35" i="12"/>
  <c r="R34" i="12"/>
  <c r="Q49" i="12" l="1"/>
  <c r="Q48" i="12"/>
  <c r="Q52" i="12"/>
  <c r="Q53" i="12"/>
  <c r="R25" i="12" l="1"/>
  <c r="R26" i="12"/>
  <c r="R24" i="12"/>
  <c r="R23" i="12"/>
  <c r="R22" i="12"/>
  <c r="R11" i="12"/>
  <c r="R10" i="12"/>
  <c r="R14" i="12"/>
  <c r="R12" i="12"/>
  <c r="R13" i="12"/>
  <c r="R9" i="12"/>
  <c r="Q39" i="11" l="1"/>
  <c r="Q38" i="11"/>
  <c r="Q40" i="11" l="1"/>
  <c r="R27" i="11" l="1"/>
  <c r="R12" i="11" l="1"/>
  <c r="Q43" i="11" l="1"/>
  <c r="R26" i="11"/>
  <c r="R29" i="11"/>
  <c r="R25" i="11"/>
  <c r="R28" i="11"/>
  <c r="R24" i="11"/>
  <c r="R22" i="11"/>
  <c r="R23" i="11"/>
  <c r="R14" i="11"/>
  <c r="R13" i="11"/>
  <c r="R10" i="11"/>
  <c r="R11" i="11"/>
  <c r="R9" i="11"/>
  <c r="Q41" i="11" l="1"/>
  <c r="Q44" i="11"/>
  <c r="Q42" i="11"/>
  <c r="P38" i="10" l="1"/>
  <c r="P41" i="10"/>
  <c r="P39" i="10"/>
  <c r="P43" i="10"/>
  <c r="P40" i="10"/>
  <c r="P37" i="10"/>
  <c r="P42" i="10"/>
  <c r="P36" i="10"/>
  <c r="T26" i="10" l="1"/>
  <c r="T27" i="10"/>
  <c r="T10" i="10" l="1"/>
  <c r="T14" i="10"/>
  <c r="T28" i="10" l="1"/>
  <c r="T29" i="10"/>
  <c r="T24" i="10"/>
  <c r="T25" i="10"/>
  <c r="T23" i="10"/>
  <c r="T15" i="10"/>
  <c r="T16" i="10"/>
  <c r="T9" i="10"/>
  <c r="T11" i="10"/>
  <c r="T12" i="10"/>
  <c r="T13" i="10"/>
  <c r="Q35" i="8" l="1"/>
  <c r="Q34" i="8"/>
  <c r="Q24" i="8" l="1"/>
  <c r="Q25" i="8" l="1"/>
  <c r="Q27" i="8"/>
  <c r="Q23" i="8"/>
  <c r="Q26" i="8"/>
  <c r="Q21" i="8"/>
  <c r="Q22" i="8"/>
  <c r="Q39" i="8"/>
  <c r="Q38" i="8"/>
  <c r="Q37" i="8"/>
  <c r="Q36" i="8"/>
  <c r="Q10" i="8"/>
  <c r="Q14" i="8"/>
  <c r="Q12" i="8"/>
  <c r="Q13" i="8"/>
  <c r="Q11" i="8"/>
  <c r="Q9" i="8"/>
  <c r="Q34" i="7" l="1"/>
  <c r="Q32" i="7" l="1"/>
  <c r="Q37" i="7" l="1"/>
  <c r="Q36" i="7"/>
  <c r="Q33" i="7"/>
  <c r="Q35" i="7"/>
  <c r="Q25" i="7"/>
  <c r="Q24" i="7"/>
  <c r="Q23" i="7"/>
  <c r="Q21" i="7"/>
  <c r="Q22" i="7"/>
  <c r="Q11" i="7"/>
  <c r="Q14" i="7"/>
  <c r="Q13" i="7"/>
  <c r="Q9" i="7"/>
  <c r="Q10" i="7"/>
  <c r="Q12" i="7"/>
  <c r="P35" i="6"/>
  <c r="P34" i="6"/>
  <c r="P10" i="6"/>
  <c r="P35" i="4"/>
  <c r="P34" i="4"/>
  <c r="P33" i="4"/>
  <c r="P32" i="4"/>
  <c r="P31" i="4"/>
  <c r="P30" i="4"/>
  <c r="P23" i="4"/>
  <c r="P22" i="4"/>
  <c r="P21" i="4"/>
  <c r="P20" i="4"/>
  <c r="P19" i="4"/>
  <c r="P38" i="6"/>
  <c r="P37" i="6"/>
  <c r="P36" i="6"/>
  <c r="P33" i="6"/>
  <c r="P25" i="6"/>
  <c r="P23" i="6"/>
  <c r="P26" i="6"/>
  <c r="P24" i="6"/>
  <c r="P22" i="6"/>
  <c r="P12" i="6"/>
  <c r="P13" i="6"/>
  <c r="P11" i="6"/>
  <c r="P15" i="6"/>
  <c r="P14" i="6"/>
  <c r="P9" i="6"/>
  <c r="P21" i="5"/>
  <c r="P22" i="5"/>
  <c r="P35" i="3"/>
  <c r="P34" i="3"/>
  <c r="P36" i="3"/>
  <c r="P37" i="3"/>
  <c r="P23" i="3"/>
  <c r="P24" i="3"/>
  <c r="P33" i="5"/>
  <c r="P32" i="5"/>
  <c r="P33" i="3"/>
  <c r="P35" i="2"/>
  <c r="P34" i="2"/>
  <c r="P23" i="2"/>
  <c r="P24" i="2"/>
  <c r="P38" i="1"/>
  <c r="P37" i="1"/>
  <c r="P36" i="1"/>
  <c r="P35" i="1"/>
  <c r="P34" i="1"/>
  <c r="P33" i="1"/>
  <c r="P25" i="1"/>
  <c r="P24" i="1"/>
  <c r="P23" i="1"/>
  <c r="P22" i="1"/>
  <c r="P14" i="1"/>
  <c r="P13" i="1"/>
  <c r="P12" i="1"/>
  <c r="P11" i="1"/>
  <c r="P10" i="1"/>
  <c r="P9" i="1"/>
  <c r="P37" i="5"/>
  <c r="P36" i="5"/>
  <c r="P35" i="5"/>
  <c r="P34" i="5"/>
  <c r="P25" i="5"/>
  <c r="P24" i="5"/>
  <c r="P23" i="5"/>
  <c r="P20" i="5"/>
  <c r="P13" i="5"/>
  <c r="P12" i="5"/>
  <c r="P11" i="5"/>
  <c r="P10" i="5"/>
  <c r="P9" i="5"/>
  <c r="P40" i="3"/>
  <c r="P39" i="3"/>
  <c r="P38" i="3"/>
  <c r="P26" i="3"/>
  <c r="P25" i="3"/>
  <c r="P22" i="3"/>
  <c r="P21" i="3"/>
  <c r="P14" i="3"/>
  <c r="P13" i="3"/>
  <c r="P12" i="3"/>
  <c r="P11" i="3"/>
  <c r="P10" i="3"/>
  <c r="P9" i="3"/>
  <c r="P39" i="2"/>
  <c r="P38" i="2"/>
  <c r="P37" i="2"/>
  <c r="P36" i="2"/>
  <c r="P26" i="2"/>
  <c r="P25" i="2"/>
  <c r="P22" i="2"/>
  <c r="P21" i="2"/>
  <c r="P13" i="2"/>
  <c r="P12" i="2"/>
  <c r="P11" i="2"/>
  <c r="P10" i="2"/>
  <c r="P9" i="2"/>
</calcChain>
</file>

<file path=xl/sharedStrings.xml><?xml version="1.0" encoding="utf-8"?>
<sst xmlns="http://schemas.openxmlformats.org/spreadsheetml/2006/main" count="2354" uniqueCount="394">
  <si>
    <t>Torneo XI Compleanno di Revolt</t>
  </si>
  <si>
    <t>PILOTA</t>
  </si>
  <si>
    <t>TOTALE</t>
  </si>
  <si>
    <t>1°</t>
  </si>
  <si>
    <t>2°</t>
  </si>
  <si>
    <t>3°</t>
  </si>
  <si>
    <t>4°</t>
  </si>
  <si>
    <t>5°</t>
  </si>
  <si>
    <t>6°</t>
  </si>
  <si>
    <t>IN FINALE:</t>
  </si>
  <si>
    <t>TheFactor82</t>
  </si>
  <si>
    <t>Lo Scassatore</t>
  </si>
  <si>
    <t>Ilcignodz</t>
  </si>
  <si>
    <t>Michelangelo</t>
  </si>
  <si>
    <t>Torneo "13° Compleanno di Re-Volt"</t>
  </si>
  <si>
    <t>.*.LucK.*.</t>
  </si>
  <si>
    <t>Lorydc90</t>
  </si>
  <si>
    <t>Kratos</t>
  </si>
  <si>
    <t>Hermes</t>
  </si>
  <si>
    <t>Linkinf22</t>
  </si>
  <si>
    <t>Crescviper</t>
  </si>
  <si>
    <t>Volken Turbo</t>
  </si>
  <si>
    <t>TITH1(I)</t>
  </si>
  <si>
    <t>Harvester</t>
  </si>
  <si>
    <t>Mouse</t>
  </si>
  <si>
    <t>B. Garden (I)</t>
  </si>
  <si>
    <t>Candy Pebbles</t>
  </si>
  <si>
    <t>Aquasonic</t>
  </si>
  <si>
    <t>Toytanic 1(I)</t>
  </si>
  <si>
    <t>Adeon</t>
  </si>
  <si>
    <t>Panga</t>
  </si>
  <si>
    <t>NY 54</t>
  </si>
  <si>
    <t>Col. Moss</t>
  </si>
  <si>
    <t>Sprinter XL</t>
  </si>
  <si>
    <t>Dust Mite</t>
  </si>
  <si>
    <t>R6 Turbo</t>
  </si>
  <si>
    <t>Cougar</t>
  </si>
  <si>
    <t>G. Town 1 (I)</t>
  </si>
  <si>
    <t>T. World 2(I)</t>
  </si>
  <si>
    <t>T. World 1(I)</t>
  </si>
  <si>
    <t>Market 2(I)</t>
  </si>
  <si>
    <t>AMW</t>
  </si>
  <si>
    <t>Museum 1(I)</t>
  </si>
  <si>
    <t>TITH2 (I)</t>
  </si>
  <si>
    <t>Phat Slug</t>
  </si>
  <si>
    <t>Museum 2(I)</t>
  </si>
  <si>
    <t>Market 1(I)</t>
  </si>
  <si>
    <t>RC San</t>
  </si>
  <si>
    <t>TITH2(I)</t>
  </si>
  <si>
    <t>G. Town 2(I)</t>
  </si>
  <si>
    <t>Toytanic 2(I)</t>
  </si>
  <si>
    <t>Genghis Kar</t>
  </si>
  <si>
    <t>RIT</t>
  </si>
  <si>
    <t>Rotor</t>
  </si>
  <si>
    <t>Pole Poz</t>
  </si>
  <si>
    <t>G. Town 1(I)</t>
  </si>
  <si>
    <t>B. Garden(I)</t>
  </si>
  <si>
    <t>Auto: Random</t>
  </si>
  <si>
    <t>25-26 Luglio 2012</t>
  </si>
  <si>
    <t>.*.LucK.*. - Ilcignodz - Crescviper</t>
  </si>
  <si>
    <t>Michelangelo - Linkinf22 - Hermes</t>
  </si>
  <si>
    <t>Bertha Ballistics</t>
  </si>
  <si>
    <t>GIRONE - A -</t>
  </si>
  <si>
    <t>GIRONE - B -</t>
  </si>
  <si>
    <t>FINALE</t>
  </si>
  <si>
    <t>Torneo "12° Compleanno di Re-Volt"</t>
  </si>
  <si>
    <t>9-10-11 Agosto 2011</t>
  </si>
  <si>
    <t>TITH1</t>
  </si>
  <si>
    <t>Supermarket 2</t>
  </si>
  <si>
    <t>Museum 2</t>
  </si>
  <si>
    <t>B. Garden</t>
  </si>
  <si>
    <t>Toy World 1</t>
  </si>
  <si>
    <t>Ghost Town 1</t>
  </si>
  <si>
    <t>Toy World 2</t>
  </si>
  <si>
    <t>TITH2</t>
  </si>
  <si>
    <t>Toytanic 1</t>
  </si>
  <si>
    <t>Museum 1</t>
  </si>
  <si>
    <t>Supermarket 1</t>
  </si>
  <si>
    <t>Ghost Town 2</t>
  </si>
  <si>
    <t>Toytanic 2</t>
  </si>
  <si>
    <t>Minibond</t>
  </si>
  <si>
    <t>Gvf0</t>
  </si>
  <si>
    <t>Dr. Grudge</t>
  </si>
  <si>
    <t>RC Bandit</t>
  </si>
  <si>
    <t>TheFactor82 - Minibond - Gvf0</t>
  </si>
  <si>
    <t>PUNTO BONUS PER:</t>
  </si>
  <si>
    <t>.*.LucK.*. - Michelangelo</t>
  </si>
  <si>
    <t>Antonio</t>
  </si>
  <si>
    <t>Vito</t>
  </si>
  <si>
    <t>Drakan</t>
  </si>
  <si>
    <t>Tia</t>
  </si>
  <si>
    <t>Michelangelo - Antonio - Vito</t>
  </si>
  <si>
    <t>Panga TC</t>
  </si>
  <si>
    <t>Toyeca</t>
  </si>
  <si>
    <t>Pest Control</t>
  </si>
  <si>
    <t>Evil Weasel</t>
  </si>
  <si>
    <t>Humma</t>
  </si>
  <si>
    <t>Zipper</t>
  </si>
  <si>
    <t>Torneo "11° Compleanno di Re-Volt"</t>
  </si>
  <si>
    <t>20-21-22 Luglio 2010</t>
  </si>
  <si>
    <t>Auto: RC Bandit</t>
  </si>
  <si>
    <t>R4yellow</t>
  </si>
  <si>
    <t>Michelangelo - Antonio - Ilcignodz - TheFactor82</t>
  </si>
  <si>
    <t>7°</t>
  </si>
  <si>
    <t>8°</t>
  </si>
  <si>
    <t>Michelangelo - Crescviper</t>
  </si>
  <si>
    <t>27-28-29 Luglio 2009</t>
  </si>
  <si>
    <t>Torneo "10° Compleanno di Re-Volt"</t>
  </si>
  <si>
    <t>Auto: Adeon</t>
  </si>
  <si>
    <t>Matteoz</t>
  </si>
  <si>
    <t>Matteoz - ,*.LucK.*. - Crescviper</t>
  </si>
  <si>
    <t>Elia</t>
  </si>
  <si>
    <t>Piereligio</t>
  </si>
  <si>
    <t>Woozie</t>
  </si>
  <si>
    <t>Elia - Antonio - Ilcignodz</t>
  </si>
  <si>
    <t>29-30-31 Luglio 2008</t>
  </si>
  <si>
    <t>Auto: Toyeca</t>
  </si>
  <si>
    <t>Torneo "9° Compleanno di Re-Volt"</t>
  </si>
  <si>
    <t>Exekias</t>
  </si>
  <si>
    <t>Gnappo</t>
  </si>
  <si>
    <t>Elia - .*.lucK.*. - Vito</t>
  </si>
  <si>
    <t>Maximvs</t>
  </si>
  <si>
    <t>Antonio - TheFactor82 - Linkinf22</t>
  </si>
  <si>
    <t>Torneo "14° Compleanno di Re-Volt"</t>
  </si>
  <si>
    <t>19-20-21 Agosto 2013</t>
  </si>
  <si>
    <t>Auto: Cougar</t>
  </si>
  <si>
    <t>Crescviper - Tia -  .*.LucK.*. - Minibond (Vito non può partecipare quindi passa il 5° classificato)</t>
  </si>
  <si>
    <t>Nanto</t>
  </si>
  <si>
    <t>Brunilde</t>
  </si>
  <si>
    <t>NicoMilan93</t>
  </si>
  <si>
    <t>Michelangelo - Ilcignodz - TheFactor82</t>
  </si>
  <si>
    <t>Drakan - Tia - Brunilde</t>
  </si>
  <si>
    <t>Michelangelo - Drakan</t>
  </si>
  <si>
    <t>Torneo "15° Compleanno di Re-Volt"</t>
  </si>
  <si>
    <t>29-30-31 Luglio 2014</t>
  </si>
  <si>
    <t>Rooftops</t>
  </si>
  <si>
    <t>Stefano</t>
  </si>
  <si>
    <t>Mini_trigger</t>
  </si>
  <si>
    <t>Lorydc90, Ilcignodz, Lo Scassatore</t>
  </si>
  <si>
    <t>Lorydc90, Drakan</t>
  </si>
  <si>
    <t>Drakan, Michelangelo, Hermes</t>
  </si>
  <si>
    <t>Torneo "16° Compleanno di Re-Volt"</t>
  </si>
  <si>
    <t>Auto: Volken Turbo (gironi) / RC (finale)</t>
  </si>
  <si>
    <t>STATISTICHE DEL TORNEO DEL COMPLEANNO</t>
  </si>
  <si>
    <t>Tot tornei</t>
  </si>
  <si>
    <t>Racey</t>
  </si>
  <si>
    <t>Drakan, Hermes, Michelangelo</t>
  </si>
  <si>
    <t>Lorydc90, Thefactor82, Ilcignodz</t>
  </si>
  <si>
    <t>Drakan, Lorydc90</t>
  </si>
  <si>
    <t>30 Luglio / 3-5 Agosto 2015</t>
  </si>
  <si>
    <t>Gigi</t>
  </si>
  <si>
    <t>Torneo "17° Compleanno di Re-Volt"</t>
  </si>
  <si>
    <t>17-18-19 Agosto 2016</t>
  </si>
  <si>
    <t>Auto: Toyeca (gironi) / Evil Toyeca (finale)</t>
  </si>
  <si>
    <t>Venice</t>
  </si>
  <si>
    <t>FOTR</t>
  </si>
  <si>
    <t>TWY</t>
  </si>
  <si>
    <t>Cosmo</t>
  </si>
  <si>
    <t>Burner94</t>
  </si>
  <si>
    <t>AngelS93</t>
  </si>
  <si>
    <t>Dolo</t>
  </si>
  <si>
    <t>Mmud</t>
  </si>
  <si>
    <t>Cosmo, Ilcignodz, Mmud, Gigi</t>
  </si>
  <si>
    <t>Drakan, Dolo, Lorydc90, Hermes</t>
  </si>
  <si>
    <t>Cosmo, Drakan</t>
  </si>
  <si>
    <t>GIRO VELOCE</t>
  </si>
  <si>
    <t>Torneo "18° Compleanno di Re-Volt"</t>
  </si>
  <si>
    <t>25-26-27 Luglio 2017</t>
  </si>
  <si>
    <t>Auto: Random (gironi) / RG1 - Groovster (finale)</t>
  </si>
  <si>
    <t>Etneus95</t>
  </si>
  <si>
    <t>Andrea</t>
  </si>
  <si>
    <t>WheelSmith18</t>
  </si>
  <si>
    <t>JokeRace7</t>
  </si>
  <si>
    <t>RC Phink</t>
  </si>
  <si>
    <t>C. Pebbles</t>
  </si>
  <si>
    <t>B. Ballistics</t>
  </si>
  <si>
    <t>LA 54</t>
  </si>
  <si>
    <t>Fulon X</t>
  </si>
  <si>
    <t>Splat</t>
  </si>
  <si>
    <t>RV Loco</t>
  </si>
  <si>
    <t>BigVolt</t>
  </si>
  <si>
    <t>Lorydc90 - Etneus95 - Michelangelo</t>
  </si>
  <si>
    <t>BossVolt</t>
  </si>
  <si>
    <t>SNW 35</t>
  </si>
  <si>
    <t>RG1</t>
  </si>
  <si>
    <t>Big Volt</t>
  </si>
  <si>
    <t>Gigi - Drakan - TheFactor82 - AngelS93</t>
  </si>
  <si>
    <t>Lorydc90 - Gigi</t>
  </si>
  <si>
    <t>Museum 1 (I)</t>
  </si>
  <si>
    <t>Toy World 1(I)</t>
  </si>
  <si>
    <t>Toy World 2(I)</t>
  </si>
  <si>
    <t>Venice (I)</t>
  </si>
  <si>
    <t>Toytanic 1 (I)</t>
  </si>
  <si>
    <t>Torneo "19° Compleanno di Re-Volt"</t>
  </si>
  <si>
    <t>GIRONE - C -</t>
  </si>
  <si>
    <t>THE B!</t>
  </si>
  <si>
    <t>BEST LAP:</t>
  </si>
  <si>
    <t>Marco repainter</t>
  </si>
  <si>
    <t>30-31 Luglio / 1-2 Agosto 2018</t>
  </si>
  <si>
    <t>Groovster</t>
  </si>
  <si>
    <t>Lorydc90 - Michelangelo</t>
  </si>
  <si>
    <t>Auto: Random (gironi) / A scelta (finale)</t>
  </si>
  <si>
    <t>Matra XL</t>
  </si>
  <si>
    <t>JG-7</t>
  </si>
  <si>
    <t>Purp XL</t>
  </si>
  <si>
    <t>Shocker</t>
  </si>
  <si>
    <t>Bossvolt</t>
  </si>
  <si>
    <t>Gigi -AngelS93</t>
  </si>
  <si>
    <t>Lorydc90 - Etneus95 - Gigi</t>
  </si>
  <si>
    <t>Etneus95 - Drakan - NicoMilan93</t>
  </si>
  <si>
    <t>Rooftops (I)</t>
  </si>
  <si>
    <t>Supermarket 1(I)</t>
  </si>
  <si>
    <t>G. Town 1</t>
  </si>
  <si>
    <t>G. Town 2</t>
  </si>
  <si>
    <t>AUTO:</t>
  </si>
  <si>
    <t>Torneo "20° Compleanno di Re-Volt"</t>
  </si>
  <si>
    <t>24-25-26 Luglio 2019</t>
  </si>
  <si>
    <t>Auto: Adeon (gironi) / JG-7 (finale)</t>
  </si>
  <si>
    <t>NORMALI</t>
  </si>
  <si>
    <t>INVERSE</t>
  </si>
  <si>
    <t>CUSTOM</t>
  </si>
  <si>
    <t>B. Garden 3</t>
  </si>
  <si>
    <t>Helios</t>
  </si>
  <si>
    <t>Jailhouse Rock</t>
  </si>
  <si>
    <t>Quake!</t>
  </si>
  <si>
    <t>JoKeRace7</t>
  </si>
  <si>
    <t>9°</t>
  </si>
  <si>
    <t>Trattore95</t>
  </si>
  <si>
    <t>Ionico</t>
  </si>
  <si>
    <t>ZephirPFS47</t>
  </si>
  <si>
    <t>Etneus95 - R6 Turbo - Michelangelo - NicoMilan93</t>
  </si>
  <si>
    <t>Rooftops(I)</t>
  </si>
  <si>
    <t>PUNTI BONUS PER:</t>
  </si>
  <si>
    <t>Supermarket 2(I)</t>
  </si>
  <si>
    <t>Torneo "21° Compleanno di Re-Volt"</t>
  </si>
  <si>
    <t>28-29-30-31 Luglio 2020</t>
  </si>
  <si>
    <t>Auto: Evil Weasel (gironi) / A scelta (finale)</t>
  </si>
  <si>
    <t>Luck Nos</t>
  </si>
  <si>
    <t>Jailhouse</t>
  </si>
  <si>
    <t>BMMXIV</t>
  </si>
  <si>
    <t>Gigi, BMMXIV</t>
  </si>
  <si>
    <t>Roof Tops</t>
  </si>
  <si>
    <t>Etneus95, R6 Turbo, Marco repainter</t>
  </si>
  <si>
    <t>Angels93, Stefano</t>
  </si>
  <si>
    <t>Etneus95, Gigi, AngelS93</t>
  </si>
  <si>
    <t>S.Market 1</t>
  </si>
  <si>
    <t>Torneo "22° Compleanno di Re-Volt"</t>
  </si>
  <si>
    <t>SM Ice Area</t>
  </si>
  <si>
    <t>EgidioPerri</t>
  </si>
  <si>
    <t>LoPesca</t>
  </si>
  <si>
    <t>trattore95</t>
  </si>
  <si>
    <t>Auto: PRINCIPIANTI (gironi) / SEMI-PROF (finale)  - Giocato su Adeon Network Mayhem</t>
  </si>
  <si>
    <t>IN FINALE: Michelangelo, Etneus95, LoPesca</t>
  </si>
  <si>
    <t>Torneo "23° Compleanno di Re-Volt"</t>
  </si>
  <si>
    <t>lorydc90</t>
  </si>
  <si>
    <t>ilcignodz</t>
  </si>
  <si>
    <t>BGM</t>
  </si>
  <si>
    <t>Toy World 3</t>
  </si>
  <si>
    <t>Botanical Garden</t>
  </si>
  <si>
    <t>ToyTanic 2</t>
  </si>
  <si>
    <t>NY54</t>
  </si>
  <si>
    <t>Purp xl</t>
  </si>
  <si>
    <t>EXE TC</t>
  </si>
  <si>
    <t>Vixen</t>
  </si>
  <si>
    <t>26-27-28 Luglio 2021</t>
  </si>
  <si>
    <t>TITH 1</t>
  </si>
  <si>
    <t>Castle 1</t>
  </si>
  <si>
    <t>Riva TNT2</t>
  </si>
  <si>
    <t>Evil Candy</t>
  </si>
  <si>
    <t>Wonderful Skylands 1</t>
  </si>
  <si>
    <t>Bigvolt</t>
  </si>
  <si>
    <t>IN FINALE: Gigi, BMMXIV, Etneus95, lorydc90</t>
  </si>
  <si>
    <t>CATEGORIA ABBUONATA PER:</t>
  </si>
  <si>
    <t>PRO</t>
  </si>
  <si>
    <t>SEMI-PRO</t>
  </si>
  <si>
    <t>AVANZATO</t>
  </si>
  <si>
    <t>APPASSIONATO</t>
  </si>
  <si>
    <t>PRINCIPIANTE</t>
  </si>
  <si>
    <t>School's out</t>
  </si>
  <si>
    <t>Bertha</t>
  </si>
  <si>
    <t>Home 2</t>
  </si>
  <si>
    <t>Ny54</t>
  </si>
  <si>
    <t>Acquasonic</t>
  </si>
  <si>
    <t>Toys In The Hood 1</t>
  </si>
  <si>
    <t>Toys In The Hood 2</t>
  </si>
  <si>
    <t>Col Moss</t>
  </si>
  <si>
    <t>Ghost own 2</t>
  </si>
  <si>
    <t>25 Luglio / 3 Agosto / 15 Ottobre 2022</t>
  </si>
  <si>
    <t>Torneo "24° Compleanno di Re-Volt"</t>
  </si>
  <si>
    <t>Paige</t>
  </si>
  <si>
    <t>Treddez</t>
  </si>
  <si>
    <t>Auto: Random - Modalità Knock-out</t>
  </si>
  <si>
    <t>GT2</t>
  </si>
  <si>
    <t>VE</t>
  </si>
  <si>
    <t>RT</t>
  </si>
  <si>
    <t>MU2</t>
  </si>
  <si>
    <t>SM2</t>
  </si>
  <si>
    <t>GT1</t>
  </si>
  <si>
    <t>MU1</t>
  </si>
  <si>
    <t>TT1</t>
  </si>
  <si>
    <t>Gigi, AngelS93, THE B!</t>
  </si>
  <si>
    <t>Sametal</t>
  </si>
  <si>
    <t>Brambilla</t>
  </si>
  <si>
    <t>TT2</t>
  </si>
  <si>
    <t>Dr Grudge</t>
  </si>
  <si>
    <t>CARTELLINO BONUS:</t>
  </si>
  <si>
    <t>TW2</t>
  </si>
  <si>
    <t>SM1</t>
  </si>
  <si>
    <t>TW1</t>
  </si>
  <si>
    <t>Ingressi in finale</t>
  </si>
  <si>
    <t>Finali vinte</t>
  </si>
  <si>
    <t>Anni del torneo</t>
  </si>
  <si>
    <t>Tot</t>
  </si>
  <si>
    <t>10°</t>
  </si>
  <si>
    <t>11°</t>
  </si>
  <si>
    <t>12°</t>
  </si>
  <si>
    <t>13°</t>
  </si>
  <si>
    <t>14°</t>
  </si>
  <si>
    <t>15°</t>
  </si>
  <si>
    <t>16°</t>
  </si>
  <si>
    <t>17°</t>
  </si>
  <si>
    <t>18°</t>
  </si>
  <si>
    <t>19°</t>
  </si>
  <si>
    <t>20°</t>
  </si>
  <si>
    <t>21°</t>
  </si>
  <si>
    <t>22°</t>
  </si>
  <si>
    <t>23°</t>
  </si>
  <si>
    <t>24°</t>
  </si>
  <si>
    <t>25°</t>
  </si>
  <si>
    <t>26°</t>
  </si>
  <si>
    <t>27°</t>
  </si>
  <si>
    <t>28°</t>
  </si>
  <si>
    <t>N° piloti</t>
  </si>
  <si>
    <t>29°</t>
  </si>
  <si>
    <t>9° - 2008</t>
  </si>
  <si>
    <t>30°</t>
  </si>
  <si>
    <t>10° - 2009</t>
  </si>
  <si>
    <t>31°</t>
  </si>
  <si>
    <t>11° - 2010</t>
  </si>
  <si>
    <t>32°</t>
  </si>
  <si>
    <t>12° - 2011</t>
  </si>
  <si>
    <t>33°</t>
  </si>
  <si>
    <t>13° - 2012</t>
  </si>
  <si>
    <t>34°</t>
  </si>
  <si>
    <t>14° - 2013</t>
  </si>
  <si>
    <t>35°</t>
  </si>
  <si>
    <t>15° - 2014</t>
  </si>
  <si>
    <t>36°</t>
  </si>
  <si>
    <t>16° - 2015</t>
  </si>
  <si>
    <t>37°</t>
  </si>
  <si>
    <t>17° - 2016</t>
  </si>
  <si>
    <t>38°</t>
  </si>
  <si>
    <t>18° - 2017</t>
  </si>
  <si>
    <t>39°</t>
  </si>
  <si>
    <t>19° -2018</t>
  </si>
  <si>
    <t>40°</t>
  </si>
  <si>
    <t>20° - 2019</t>
  </si>
  <si>
    <t>41°</t>
  </si>
  <si>
    <t>21° - 2020</t>
  </si>
  <si>
    <t>42°</t>
  </si>
  <si>
    <t>22° - 2021</t>
  </si>
  <si>
    <t>43°</t>
  </si>
  <si>
    <t>44°</t>
  </si>
  <si>
    <t>45°</t>
  </si>
  <si>
    <t>46°</t>
  </si>
  <si>
    <t>47°</t>
  </si>
  <si>
    <t>48°</t>
  </si>
  <si>
    <t>49°</t>
  </si>
  <si>
    <t>50°</t>
  </si>
  <si>
    <t>51°</t>
  </si>
  <si>
    <t>52°</t>
  </si>
  <si>
    <t>53°</t>
  </si>
  <si>
    <t>54°</t>
  </si>
  <si>
    <t>55°</t>
  </si>
  <si>
    <t>56°</t>
  </si>
  <si>
    <t>23° - 2022</t>
  </si>
  <si>
    <t>24° - 2023</t>
  </si>
  <si>
    <t>29-30 Luglio 2024 / 8 Agosto 2024</t>
  </si>
  <si>
    <t>Vas0sky</t>
  </si>
  <si>
    <t>BG</t>
  </si>
  <si>
    <t>SNW35</t>
  </si>
  <si>
    <t>BMMXIV, Gigi, AngelS93</t>
  </si>
  <si>
    <t>2008 - 2024</t>
  </si>
  <si>
    <t>25° - 2024</t>
  </si>
  <si>
    <t>Vas0sky, lorydc90, Etneus95</t>
  </si>
  <si>
    <t>Vas0sky, BMMXIV</t>
  </si>
  <si>
    <t>Vas0sky, LoPesca, WheelSmith18</t>
  </si>
  <si>
    <t>Gigi, Vas0sky</t>
  </si>
  <si>
    <t>IN FINALE: Vas0sky, BGM, LoPesca, Michelangelo</t>
  </si>
  <si>
    <t>Vas0sky, Gigi</t>
  </si>
  <si>
    <t>IN FINALE: Vas0sky, BMMXIV, AngelS93</t>
  </si>
  <si>
    <t>PUNTO BONUS PER: Vas0sky, Michelangelo</t>
  </si>
  <si>
    <t>Vas0sky - Ilcignodz - AngelS93 - WheelSmith18</t>
  </si>
  <si>
    <t>Etneus95 - Vas0sky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</si>
</sst>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[$-410]d\ mmmm\ yyyy;@"/>
  </numFmts>
  <fonts count="28" x14ac:knownFonts="1">
    <font>
      <sz val="11"/>
      <color theme="1"/>
      <name val="Calibri"/>
      <family val="2"/>
      <scheme val="minor"/>
    </font>
    <font>
      <b/>
      <sz val="11"/>
      <color rgb="FFFF0000"/>
      <name val="Magneto"/>
      <family val="5"/>
    </font>
    <font>
      <b/>
      <sz val="11"/>
      <color rgb="FFFF0000"/>
      <name val="Comic Sans MS"/>
      <family val="4"/>
    </font>
    <font>
      <sz val="11"/>
      <color rgb="FFFF0000"/>
      <name val="Magneto"/>
      <family val="5"/>
    </font>
    <font>
      <b/>
      <sz val="8"/>
      <color rgb="FFFF0000"/>
      <name val="Comic Sans MS"/>
      <family val="4"/>
    </font>
    <font>
      <b/>
      <sz val="11"/>
      <color rgb="FFFF3300"/>
      <name val="Magneto"/>
      <family val="5"/>
    </font>
    <font>
      <sz val="11"/>
      <color theme="1"/>
      <name val="Kristen ITC"/>
      <family val="4"/>
    </font>
    <font>
      <b/>
      <sz val="8"/>
      <color rgb="FFFF0000"/>
      <name val="Calibri"/>
      <family val="2"/>
      <scheme val="minor"/>
    </font>
    <font>
      <sz val="11"/>
      <color rgb="FFFF0000"/>
      <name val="Lucida Calligraphy"/>
      <family val="4"/>
    </font>
    <font>
      <b/>
      <sz val="11"/>
      <color rgb="FFFF0000"/>
      <name val="Lucida Calligraphy"/>
      <family val="4"/>
    </font>
    <font>
      <sz val="16"/>
      <color rgb="FFFF0000"/>
      <name val="Lucida Calligraphy"/>
      <family val="4"/>
    </font>
    <font>
      <sz val="14"/>
      <color rgb="FFFF0000"/>
      <name val="Lucida Calligraphy"/>
      <family val="4"/>
    </font>
    <font>
      <b/>
      <sz val="10"/>
      <color rgb="FFFF3300"/>
      <name val="Comic Sans MS"/>
      <family val="4"/>
    </font>
    <font>
      <sz val="16"/>
      <color theme="1"/>
      <name val="Calibri"/>
      <family val="2"/>
      <scheme val="minor"/>
    </font>
    <font>
      <b/>
      <sz val="28"/>
      <color rgb="FFFF0000"/>
      <name val="Castellar"/>
      <family val="1"/>
    </font>
    <font>
      <b/>
      <sz val="18"/>
      <color rgb="FFFF0000"/>
      <name val="Castellar"/>
      <family val="1"/>
    </font>
    <font>
      <b/>
      <sz val="11"/>
      <color rgb="FFFF0000"/>
      <name val="Calibri"/>
      <family val="2"/>
      <scheme val="minor"/>
    </font>
    <font>
      <b/>
      <sz val="10"/>
      <color rgb="FFFF0000"/>
      <name val="Comic Sans MS"/>
      <family val="4"/>
    </font>
    <font>
      <sz val="11"/>
      <color rgb="FFFF0000"/>
      <name val="Calibri"/>
      <family val="2"/>
      <scheme val="minor"/>
    </font>
    <font>
      <sz val="11"/>
      <color rgb="FFFF0000"/>
      <name val="Kristen ITC"/>
      <family val="4"/>
    </font>
    <font>
      <b/>
      <sz val="8"/>
      <color rgb="FFFF0000"/>
      <name val="Footlight MT Light"/>
      <family val="1"/>
    </font>
    <font>
      <sz val="10"/>
      <color rgb="FFFF0000"/>
      <name val="Magneto"/>
      <family val="5"/>
    </font>
    <font>
      <b/>
      <sz val="8"/>
      <color rgb="FFFF0000"/>
      <name val="Times New Roman"/>
      <family val="1"/>
    </font>
    <font>
      <b/>
      <sz val="12"/>
      <color rgb="FFFF0000"/>
      <name val="Footlight MT Light"/>
      <family val="1"/>
    </font>
    <font>
      <b/>
      <sz val="11"/>
      <color rgb="FFFF0000"/>
      <name val="Calibri"/>
      <family val="2"/>
    </font>
    <font>
      <sz val="8"/>
      <name val="Calibri"/>
      <family val="2"/>
      <scheme val="minor"/>
    </font>
    <font>
      <sz val="10"/>
      <color rgb="FFFF0000"/>
      <name val="Comic Sans MS"/>
      <family val="4"/>
    </font>
    <font>
      <b/>
      <sz val="11"/>
      <color theme="1"/>
      <name val="Calibri"/>
      <family val="2"/>
      <scheme val="minor"/>
    </font>
  </fonts>
  <fills count="32">
    <fill>
      <patternFill patternType="none"/>
    </fill>
    <fill>
      <patternFill patternType="gray125"/>
    </fill>
    <fill>
      <gradientFill type="path" left="0.5" right="0.5" top="0.5" bottom="0.5">
        <stop position="0">
          <color theme="0"/>
        </stop>
        <stop position="1">
          <color rgb="FFFFFF99"/>
        </stop>
      </gradientFill>
    </fill>
    <fill>
      <gradientFill>
        <stop position="0">
          <color theme="0"/>
        </stop>
        <stop position="1">
          <color rgb="FFFFFF99"/>
        </stop>
      </gradientFill>
    </fill>
    <fill>
      <gradientFill degree="180">
        <stop position="0">
          <color theme="0"/>
        </stop>
        <stop position="1">
          <color theme="9"/>
        </stop>
      </gradientFill>
    </fill>
    <fill>
      <patternFill patternType="solid">
        <fgColor theme="0"/>
        <bgColor auto="1"/>
      </patternFill>
    </fill>
    <fill>
      <gradientFill degree="90">
        <stop position="0">
          <color rgb="FFFFC000"/>
        </stop>
        <stop position="1">
          <color rgb="FFFFC000" tint="0.59999389629810485"/>
        </stop>
      </gradientFill>
    </fill>
    <fill>
      <gradientFill degree="270">
        <stop position="0">
          <color rgb="FFFFC000"/>
        </stop>
        <stop position="1">
          <color rgb="FFFFC000" tint="-3.9063692129276406E-3"/>
        </stop>
      </gradientFill>
    </fill>
    <fill>
      <patternFill patternType="solid">
        <fgColor theme="3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auto="1"/>
      </patternFill>
    </fill>
    <fill>
      <patternFill patternType="solid">
        <fgColor rgb="FFF3872D"/>
        <bgColor auto="1"/>
      </patternFill>
    </fill>
    <fill>
      <patternFill patternType="solid">
        <fgColor rgb="FFF3872D"/>
        <bgColor indexed="64"/>
      </patternFill>
    </fill>
    <fill>
      <patternFill patternType="solid">
        <fgColor rgb="FFFFFF66"/>
        <bgColor auto="1"/>
      </patternFill>
    </fill>
  </fills>
  <borders count="7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dashed">
        <color indexed="64"/>
      </bottom>
      <diagonal/>
    </border>
    <border>
      <left/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dashed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91">
    <xf numFmtId="0" fontId="0" fillId="0" borderId="0" xfId="0"/>
    <xf numFmtId="0" fontId="0" fillId="0" borderId="0" xfId="0" applyAlignment="1">
      <alignment vertical="center"/>
    </xf>
    <xf numFmtId="0" fontId="3" fillId="3" borderId="0" xfId="0" applyFont="1" applyFill="1" applyBorder="1" applyAlignment="1">
      <alignment horizontal="left" vertical="center"/>
    </xf>
    <xf numFmtId="0" fontId="3" fillId="3" borderId="8" xfId="0" applyFont="1" applyFill="1" applyBorder="1" applyAlignment="1">
      <alignment horizontal="left" vertical="center"/>
    </xf>
    <xf numFmtId="0" fontId="3" fillId="3" borderId="12" xfId="0" applyFont="1" applyFill="1" applyBorder="1" applyAlignment="1">
      <alignment horizontal="left" vertical="center"/>
    </xf>
    <xf numFmtId="0" fontId="6" fillId="0" borderId="0" xfId="0" applyFont="1" applyAlignment="1">
      <alignment vertical="center"/>
    </xf>
    <xf numFmtId="0" fontId="0" fillId="0" borderId="0" xfId="0" applyBorder="1" applyAlignment="1">
      <alignment vertical="center"/>
    </xf>
    <xf numFmtId="1" fontId="5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1" fillId="3" borderId="20" xfId="0" applyFont="1" applyFill="1" applyBorder="1" applyAlignment="1">
      <alignment horizontal="left" vertical="center"/>
    </xf>
    <xf numFmtId="0" fontId="3" fillId="3" borderId="21" xfId="0" applyFont="1" applyFill="1" applyBorder="1" applyAlignment="1">
      <alignment horizontal="left" vertical="center"/>
    </xf>
    <xf numFmtId="0" fontId="7" fillId="2" borderId="23" xfId="0" applyFont="1" applyFill="1" applyBorder="1" applyAlignment="1">
      <alignment horizontal="center" vertical="center"/>
    </xf>
    <xf numFmtId="0" fontId="3" fillId="3" borderId="20" xfId="0" applyFont="1" applyFill="1" applyBorder="1" applyAlignment="1">
      <alignment horizontal="left" vertical="center"/>
    </xf>
    <xf numFmtId="0" fontId="1" fillId="3" borderId="21" xfId="0" applyFont="1" applyFill="1" applyBorder="1" applyAlignment="1">
      <alignment horizontal="left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9" fillId="2" borderId="10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/>
    </xf>
    <xf numFmtId="0" fontId="8" fillId="2" borderId="19" xfId="0" applyFont="1" applyFill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/>
    </xf>
    <xf numFmtId="2" fontId="11" fillId="0" borderId="0" xfId="0" applyNumberFormat="1" applyFont="1" applyFill="1" applyAlignment="1">
      <alignment horizontal="center" wrapText="1"/>
    </xf>
    <xf numFmtId="0" fontId="0" fillId="0" borderId="0" xfId="0" applyFill="1"/>
    <xf numFmtId="0" fontId="4" fillId="6" borderId="3" xfId="0" applyFont="1" applyFill="1" applyBorder="1" applyAlignment="1">
      <alignment horizontal="center" vertical="center"/>
    </xf>
    <xf numFmtId="0" fontId="4" fillId="6" borderId="4" xfId="0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13" fillId="0" borderId="0" xfId="0" applyFont="1"/>
    <xf numFmtId="0" fontId="8" fillId="2" borderId="13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vertical="center"/>
    </xf>
    <xf numFmtId="0" fontId="1" fillId="0" borderId="0" xfId="0" applyFont="1" applyAlignment="1">
      <alignment vertical="center"/>
    </xf>
    <xf numFmtId="0" fontId="4" fillId="6" borderId="25" xfId="0" applyFont="1" applyFill="1" applyBorder="1" applyAlignment="1">
      <alignment horizontal="center" vertical="center"/>
    </xf>
    <xf numFmtId="0" fontId="9" fillId="2" borderId="24" xfId="0" applyFont="1" applyFill="1" applyBorder="1" applyAlignment="1">
      <alignment horizontal="center" vertical="center"/>
    </xf>
    <xf numFmtId="0" fontId="9" fillId="2" borderId="26" xfId="0" applyFont="1" applyFill="1" applyBorder="1" applyAlignment="1">
      <alignment horizontal="center" vertical="center"/>
    </xf>
    <xf numFmtId="0" fontId="0" fillId="0" borderId="27" xfId="0" applyBorder="1"/>
    <xf numFmtId="0" fontId="9" fillId="0" borderId="27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2" fontId="14" fillId="0" borderId="0" xfId="0" applyNumberFormat="1" applyFont="1" applyFill="1" applyAlignment="1">
      <alignment vertical="center" wrapText="1"/>
    </xf>
    <xf numFmtId="0" fontId="2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2" fontId="15" fillId="0" borderId="0" xfId="0" applyNumberFormat="1" applyFont="1" applyFill="1" applyBorder="1" applyAlignment="1">
      <alignment vertical="center" wrapText="1"/>
    </xf>
    <xf numFmtId="0" fontId="8" fillId="2" borderId="24" xfId="0" applyFont="1" applyFill="1" applyBorder="1" applyAlignment="1">
      <alignment horizontal="center" vertical="center"/>
    </xf>
    <xf numFmtId="0" fontId="8" fillId="2" borderId="26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left" vertical="center"/>
    </xf>
    <xf numFmtId="0" fontId="2" fillId="3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3" borderId="28" xfId="0" applyFont="1" applyFill="1" applyBorder="1" applyAlignment="1">
      <alignment horizontal="left" vertical="center"/>
    </xf>
    <xf numFmtId="2" fontId="15" fillId="0" borderId="0" xfId="0" applyNumberFormat="1" applyFont="1" applyFill="1" applyBorder="1" applyAlignment="1">
      <alignment horizontal="center" vertical="center" wrapText="1"/>
    </xf>
    <xf numFmtId="0" fontId="9" fillId="5" borderId="6" xfId="0" applyFont="1" applyFill="1" applyBorder="1" applyAlignment="1">
      <alignment horizontal="center" vertical="center"/>
    </xf>
    <xf numFmtId="0" fontId="9" fillId="5" borderId="11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9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1" fontId="1" fillId="0" borderId="0" xfId="0" applyNumberFormat="1" applyFont="1" applyFill="1" applyBorder="1" applyAlignment="1">
      <alignment horizontal="center" vertical="center"/>
    </xf>
    <xf numFmtId="0" fontId="18" fillId="0" borderId="0" xfId="0" applyFont="1"/>
    <xf numFmtId="0" fontId="18" fillId="0" borderId="16" xfId="0" applyFont="1" applyBorder="1" applyAlignment="1">
      <alignment vertical="center"/>
    </xf>
    <xf numFmtId="0" fontId="18" fillId="0" borderId="22" xfId="0" applyFont="1" applyBorder="1" applyAlignment="1">
      <alignment vertical="center"/>
    </xf>
    <xf numFmtId="1" fontId="1" fillId="0" borderId="16" xfId="0" applyNumberFormat="1" applyFont="1" applyFill="1" applyBorder="1" applyAlignment="1">
      <alignment horizontal="center" vertical="center"/>
    </xf>
    <xf numFmtId="0" fontId="18" fillId="0" borderId="24" xfId="0" applyFont="1" applyBorder="1" applyAlignment="1">
      <alignment vertical="center"/>
    </xf>
    <xf numFmtId="0" fontId="18" fillId="0" borderId="0" xfId="0" applyFont="1" applyFill="1"/>
    <xf numFmtId="0" fontId="8" fillId="2" borderId="29" xfId="0" applyFont="1" applyFill="1" applyBorder="1" applyAlignment="1">
      <alignment horizontal="center" vertical="center"/>
    </xf>
    <xf numFmtId="0" fontId="8" fillId="2" borderId="30" xfId="0" applyFont="1" applyFill="1" applyBorder="1" applyAlignment="1">
      <alignment horizontal="center" vertical="center"/>
    </xf>
    <xf numFmtId="0" fontId="8" fillId="2" borderId="31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8" fillId="2" borderId="33" xfId="0" applyFont="1" applyFill="1" applyBorder="1" applyAlignment="1">
      <alignment horizontal="center" vertical="center"/>
    </xf>
    <xf numFmtId="0" fontId="6" fillId="0" borderId="22" xfId="0" applyFont="1" applyBorder="1" applyAlignment="1">
      <alignment vertical="center"/>
    </xf>
    <xf numFmtId="0" fontId="0" fillId="0" borderId="22" xfId="0" applyBorder="1" applyAlignment="1">
      <alignment vertical="center"/>
    </xf>
    <xf numFmtId="2" fontId="15" fillId="0" borderId="26" xfId="0" applyNumberFormat="1" applyFont="1" applyFill="1" applyBorder="1" applyAlignment="1">
      <alignment horizontal="center" vertical="center" wrapText="1"/>
    </xf>
    <xf numFmtId="0" fontId="4" fillId="6" borderId="17" xfId="0" applyFont="1" applyFill="1" applyBorder="1" applyAlignment="1">
      <alignment horizontal="center" vertical="center"/>
    </xf>
    <xf numFmtId="0" fontId="4" fillId="6" borderId="18" xfId="0" applyFont="1" applyFill="1" applyBorder="1" applyAlignment="1">
      <alignment horizontal="center" vertical="center"/>
    </xf>
    <xf numFmtId="0" fontId="4" fillId="6" borderId="34" xfId="0" applyFont="1" applyFill="1" applyBorder="1" applyAlignment="1">
      <alignment horizontal="center" vertical="center"/>
    </xf>
    <xf numFmtId="0" fontId="4" fillId="6" borderId="19" xfId="0" applyFont="1" applyFill="1" applyBorder="1" applyAlignment="1">
      <alignment horizontal="center" vertical="center"/>
    </xf>
    <xf numFmtId="0" fontId="4" fillId="6" borderId="32" xfId="0" applyFont="1" applyFill="1" applyBorder="1" applyAlignment="1">
      <alignment horizontal="center" vertical="center"/>
    </xf>
    <xf numFmtId="0" fontId="20" fillId="7" borderId="35" xfId="0" applyFont="1" applyFill="1" applyBorder="1" applyAlignment="1">
      <alignment horizontal="center" vertical="center"/>
    </xf>
    <xf numFmtId="0" fontId="20" fillId="7" borderId="36" xfId="0" applyFont="1" applyFill="1" applyBorder="1" applyAlignment="1">
      <alignment horizontal="center" vertical="center"/>
    </xf>
    <xf numFmtId="0" fontId="20" fillId="7" borderId="37" xfId="0" applyFont="1" applyFill="1" applyBorder="1" applyAlignment="1">
      <alignment horizontal="center" vertical="center"/>
    </xf>
    <xf numFmtId="0" fontId="20" fillId="7" borderId="38" xfId="0" applyFont="1" applyFill="1" applyBorder="1" applyAlignment="1">
      <alignment horizontal="center" vertical="center"/>
    </xf>
    <xf numFmtId="0" fontId="20" fillId="7" borderId="39" xfId="0" applyFont="1" applyFill="1" applyBorder="1" applyAlignment="1">
      <alignment horizontal="center" vertical="center"/>
    </xf>
    <xf numFmtId="0" fontId="20" fillId="7" borderId="40" xfId="0" applyFont="1" applyFill="1" applyBorder="1" applyAlignment="1">
      <alignment horizontal="center" vertical="center"/>
    </xf>
    <xf numFmtId="2" fontId="15" fillId="0" borderId="0" xfId="0" applyNumberFormat="1" applyFont="1" applyFill="1" applyBorder="1" applyAlignment="1">
      <alignment horizontal="center" vertical="center" wrapText="1"/>
    </xf>
    <xf numFmtId="0" fontId="8" fillId="2" borderId="32" xfId="0" applyFont="1" applyFill="1" applyBorder="1" applyAlignment="1">
      <alignment horizontal="center" vertical="center"/>
    </xf>
    <xf numFmtId="0" fontId="21" fillId="3" borderId="21" xfId="0" applyFont="1" applyFill="1" applyBorder="1" applyAlignment="1">
      <alignment horizontal="left" vertical="center"/>
    </xf>
    <xf numFmtId="0" fontId="4" fillId="6" borderId="45" xfId="0" applyFont="1" applyFill="1" applyBorder="1" applyAlignment="1">
      <alignment horizontal="center" vertical="center"/>
    </xf>
    <xf numFmtId="0" fontId="8" fillId="2" borderId="44" xfId="0" applyFont="1" applyFill="1" applyBorder="1" applyAlignment="1">
      <alignment horizontal="center" vertical="center"/>
    </xf>
    <xf numFmtId="0" fontId="8" fillId="2" borderId="34" xfId="0" applyFont="1" applyFill="1" applyBorder="1" applyAlignment="1">
      <alignment horizontal="center" vertical="center"/>
    </xf>
    <xf numFmtId="0" fontId="8" fillId="2" borderId="47" xfId="0" applyFont="1" applyFill="1" applyBorder="1" applyAlignment="1">
      <alignment horizontal="center" vertical="center"/>
    </xf>
    <xf numFmtId="0" fontId="8" fillId="2" borderId="45" xfId="0" applyFont="1" applyFill="1" applyBorder="1" applyAlignment="1">
      <alignment horizontal="center" vertical="center"/>
    </xf>
    <xf numFmtId="0" fontId="9" fillId="2" borderId="41" xfId="0" applyFont="1" applyFill="1" applyBorder="1" applyAlignment="1">
      <alignment horizontal="center" vertical="center"/>
    </xf>
    <xf numFmtId="0" fontId="22" fillId="2" borderId="52" xfId="0" applyFont="1" applyFill="1" applyBorder="1" applyAlignment="1">
      <alignment horizontal="center" vertical="center"/>
    </xf>
    <xf numFmtId="0" fontId="22" fillId="2" borderId="49" xfId="0" applyFont="1" applyFill="1" applyBorder="1" applyAlignment="1">
      <alignment horizontal="center" vertical="center"/>
    </xf>
    <xf numFmtId="0" fontId="22" fillId="2" borderId="53" xfId="0" applyFont="1" applyFill="1" applyBorder="1" applyAlignment="1">
      <alignment horizontal="center" vertical="center"/>
    </xf>
    <xf numFmtId="0" fontId="22" fillId="2" borderId="54" xfId="0" applyFont="1" applyFill="1" applyBorder="1" applyAlignment="1">
      <alignment horizontal="center" vertical="center"/>
    </xf>
    <xf numFmtId="0" fontId="22" fillId="2" borderId="56" xfId="0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24" fillId="0" borderId="0" xfId="0" applyFont="1" applyFill="1" applyBorder="1" applyAlignment="1">
      <alignment horizontal="center" vertical="center"/>
    </xf>
    <xf numFmtId="0" fontId="3" fillId="3" borderId="58" xfId="0" applyFont="1" applyFill="1" applyBorder="1" applyAlignment="1">
      <alignment horizontal="left" vertical="center"/>
    </xf>
    <xf numFmtId="0" fontId="3" fillId="3" borderId="57" xfId="0" applyFont="1" applyFill="1" applyBorder="1" applyAlignment="1">
      <alignment horizontal="left" vertical="center"/>
    </xf>
    <xf numFmtId="2" fontId="15" fillId="0" borderId="0" xfId="0" applyNumberFormat="1" applyFont="1" applyFill="1" applyBorder="1" applyAlignment="1">
      <alignment horizontal="center" vertical="center" wrapText="1"/>
    </xf>
    <xf numFmtId="2" fontId="15" fillId="0" borderId="14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2" borderId="59" xfId="0" applyFont="1" applyFill="1" applyBorder="1" applyAlignment="1">
      <alignment horizontal="center" vertical="center"/>
    </xf>
    <xf numFmtId="0" fontId="22" fillId="2" borderId="13" xfId="0" applyFont="1" applyFill="1" applyBorder="1" applyAlignment="1">
      <alignment horizontal="center" vertical="center"/>
    </xf>
    <xf numFmtId="0" fontId="22" fillId="2" borderId="31" xfId="0" applyFont="1" applyFill="1" applyBorder="1" applyAlignment="1">
      <alignment horizontal="center" vertical="center"/>
    </xf>
    <xf numFmtId="0" fontId="22" fillId="2" borderId="12" xfId="0" applyFont="1" applyFill="1" applyBorder="1" applyAlignment="1">
      <alignment horizontal="center" vertical="center"/>
    </xf>
    <xf numFmtId="0" fontId="22" fillId="2" borderId="15" xfId="0" applyFont="1" applyFill="1" applyBorder="1" applyAlignment="1">
      <alignment horizontal="center" vertical="center"/>
    </xf>
    <xf numFmtId="0" fontId="21" fillId="3" borderId="0" xfId="0" applyFont="1" applyFill="1" applyBorder="1" applyAlignment="1">
      <alignment horizontal="left" vertical="center"/>
    </xf>
    <xf numFmtId="0" fontId="22" fillId="2" borderId="60" xfId="0" applyFont="1" applyFill="1" applyBorder="1" applyAlignment="1">
      <alignment horizontal="center" vertical="center"/>
    </xf>
    <xf numFmtId="2" fontId="15" fillId="0" borderId="0" xfId="0" applyNumberFormat="1" applyFont="1" applyFill="1" applyBorder="1" applyAlignment="1">
      <alignment horizontal="center" vertical="center" wrapText="1"/>
    </xf>
    <xf numFmtId="2" fontId="15" fillId="0" borderId="14" xfId="0" applyNumberFormat="1" applyFont="1" applyFill="1" applyBorder="1" applyAlignment="1">
      <alignment horizontal="center" vertical="center" wrapText="1"/>
    </xf>
    <xf numFmtId="2" fontId="15" fillId="0" borderId="14" xfId="0" applyNumberFormat="1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left" vertical="center"/>
    </xf>
    <xf numFmtId="0" fontId="3" fillId="3" borderId="12" xfId="0" applyFont="1" applyFill="1" applyBorder="1" applyAlignment="1">
      <alignment horizontal="left" vertical="center"/>
    </xf>
    <xf numFmtId="0" fontId="3" fillId="0" borderId="0" xfId="0" applyFont="1" applyAlignment="1">
      <alignment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9" fillId="2" borderId="10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8" fillId="2" borderId="30" xfId="0" applyFont="1" applyFill="1" applyBorder="1" applyAlignment="1">
      <alignment horizontal="center" vertical="center"/>
    </xf>
    <xf numFmtId="0" fontId="8" fillId="2" borderId="31" xfId="0" applyFont="1" applyFill="1" applyBorder="1" applyAlignment="1">
      <alignment horizontal="center" vertical="center"/>
    </xf>
    <xf numFmtId="0" fontId="4" fillId="6" borderId="17" xfId="0" applyFont="1" applyFill="1" applyBorder="1" applyAlignment="1">
      <alignment horizontal="center" vertical="center"/>
    </xf>
    <xf numFmtId="0" fontId="4" fillId="6" borderId="18" xfId="0" applyFont="1" applyFill="1" applyBorder="1" applyAlignment="1">
      <alignment horizontal="center" vertical="center"/>
    </xf>
    <xf numFmtId="0" fontId="4" fillId="6" borderId="34" xfId="0" applyFont="1" applyFill="1" applyBorder="1" applyAlignment="1">
      <alignment horizontal="center" vertical="center"/>
    </xf>
    <xf numFmtId="0" fontId="4" fillId="6" borderId="19" xfId="0" applyFont="1" applyFill="1" applyBorder="1" applyAlignment="1">
      <alignment horizontal="center" vertical="center"/>
    </xf>
    <xf numFmtId="0" fontId="4" fillId="6" borderId="32" xfId="0" applyFont="1" applyFill="1" applyBorder="1" applyAlignment="1">
      <alignment horizontal="center" vertical="center"/>
    </xf>
    <xf numFmtId="0" fontId="4" fillId="6" borderId="45" xfId="0" applyFont="1" applyFill="1" applyBorder="1" applyAlignment="1">
      <alignment horizontal="center" vertical="center"/>
    </xf>
    <xf numFmtId="0" fontId="8" fillId="2" borderId="44" xfId="0" applyFont="1" applyFill="1" applyBorder="1" applyAlignment="1">
      <alignment horizontal="center" vertical="center"/>
    </xf>
    <xf numFmtId="0" fontId="9" fillId="2" borderId="41" xfId="0" applyFont="1" applyFill="1" applyBorder="1" applyAlignment="1">
      <alignment horizontal="center" vertical="center"/>
    </xf>
    <xf numFmtId="0" fontId="4" fillId="6" borderId="61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left" vertical="center"/>
    </xf>
    <xf numFmtId="0" fontId="3" fillId="3" borderId="12" xfId="0" applyFont="1" applyFill="1" applyBorder="1" applyAlignment="1">
      <alignment horizontal="left" vertical="center"/>
    </xf>
    <xf numFmtId="0" fontId="3" fillId="3" borderId="21" xfId="0" applyFont="1" applyFill="1" applyBorder="1" applyAlignment="1">
      <alignment horizontal="left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8" fillId="2" borderId="30" xfId="0" applyFont="1" applyFill="1" applyBorder="1" applyAlignment="1">
      <alignment horizontal="center" vertical="center"/>
    </xf>
    <xf numFmtId="0" fontId="8" fillId="2" borderId="31" xfId="0" applyFont="1" applyFill="1" applyBorder="1" applyAlignment="1">
      <alignment horizontal="center" vertical="center"/>
    </xf>
    <xf numFmtId="0" fontId="4" fillId="6" borderId="17" xfId="0" applyFont="1" applyFill="1" applyBorder="1" applyAlignment="1">
      <alignment horizontal="center" vertical="center"/>
    </xf>
    <xf numFmtId="0" fontId="4" fillId="6" borderId="18" xfId="0" applyFont="1" applyFill="1" applyBorder="1" applyAlignment="1">
      <alignment horizontal="center" vertical="center"/>
    </xf>
    <xf numFmtId="0" fontId="4" fillId="6" borderId="34" xfId="0" applyFont="1" applyFill="1" applyBorder="1" applyAlignment="1">
      <alignment horizontal="center" vertical="center"/>
    </xf>
    <xf numFmtId="0" fontId="4" fillId="6" borderId="19" xfId="0" applyFont="1" applyFill="1" applyBorder="1" applyAlignment="1">
      <alignment horizontal="center" vertical="center"/>
    </xf>
    <xf numFmtId="0" fontId="4" fillId="6" borderId="32" xfId="0" applyFont="1" applyFill="1" applyBorder="1" applyAlignment="1">
      <alignment horizontal="center" vertical="center"/>
    </xf>
    <xf numFmtId="0" fontId="4" fillId="6" borderId="45" xfId="0" applyFont="1" applyFill="1" applyBorder="1" applyAlignment="1">
      <alignment horizontal="center" vertical="center"/>
    </xf>
    <xf numFmtId="0" fontId="8" fillId="2" borderId="44" xfId="0" applyFont="1" applyFill="1" applyBorder="1" applyAlignment="1">
      <alignment horizontal="center" vertical="center"/>
    </xf>
    <xf numFmtId="0" fontId="9" fillId="2" borderId="41" xfId="0" applyFont="1" applyFill="1" applyBorder="1" applyAlignment="1">
      <alignment horizontal="center" vertical="center"/>
    </xf>
    <xf numFmtId="0" fontId="21" fillId="3" borderId="0" xfId="0" applyFont="1" applyFill="1" applyBorder="1" applyAlignment="1">
      <alignment horizontal="left" vertical="center"/>
    </xf>
    <xf numFmtId="0" fontId="9" fillId="2" borderId="62" xfId="0" applyFont="1" applyFill="1" applyBorder="1" applyAlignment="1">
      <alignment horizontal="center" vertical="center"/>
    </xf>
    <xf numFmtId="0" fontId="21" fillId="3" borderId="63" xfId="0" applyFont="1" applyFill="1" applyBorder="1" applyAlignment="1">
      <alignment horizontal="left" vertical="center"/>
    </xf>
    <xf numFmtId="0" fontId="3" fillId="3" borderId="64" xfId="0" applyFont="1" applyFill="1" applyBorder="1" applyAlignment="1">
      <alignment horizontal="left" vertical="center"/>
    </xf>
    <xf numFmtId="0" fontId="0" fillId="0" borderId="0" xfId="0" applyFont="1" applyAlignment="1">
      <alignment vertical="center"/>
    </xf>
    <xf numFmtId="0" fontId="8" fillId="2" borderId="65" xfId="0" applyFont="1" applyFill="1" applyBorder="1" applyAlignment="1">
      <alignment horizontal="center" vertical="center"/>
    </xf>
    <xf numFmtId="0" fontId="4" fillId="6" borderId="66" xfId="0" applyFont="1" applyFill="1" applyBorder="1" applyAlignment="1">
      <alignment horizontal="center" vertical="center"/>
    </xf>
    <xf numFmtId="0" fontId="8" fillId="0" borderId="22" xfId="0" applyFont="1" applyFill="1" applyBorder="1" applyAlignment="1">
      <alignment horizontal="center" vertical="center"/>
    </xf>
    <xf numFmtId="0" fontId="7" fillId="2" borderId="51" xfId="0" applyFont="1" applyFill="1" applyBorder="1" applyAlignment="1">
      <alignment horizontal="center" vertical="center"/>
    </xf>
    <xf numFmtId="0" fontId="0" fillId="0" borderId="67" xfId="0" applyBorder="1"/>
    <xf numFmtId="0" fontId="7" fillId="2" borderId="58" xfId="0" applyFont="1" applyFill="1" applyBorder="1" applyAlignment="1">
      <alignment horizontal="center" vertical="center"/>
    </xf>
    <xf numFmtId="0" fontId="26" fillId="0" borderId="0" xfId="0" applyFont="1" applyFill="1" applyBorder="1" applyAlignment="1">
      <alignment vertical="center"/>
    </xf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0" fontId="0" fillId="14" borderId="0" xfId="0" applyFill="1"/>
    <xf numFmtId="0" fontId="0" fillId="15" borderId="0" xfId="0" applyFill="1"/>
    <xf numFmtId="0" fontId="0" fillId="16" borderId="0" xfId="0" applyFill="1"/>
    <xf numFmtId="0" fontId="0" fillId="17" borderId="0" xfId="0" applyFill="1"/>
    <xf numFmtId="0" fontId="0" fillId="18" borderId="0" xfId="0" applyFill="1"/>
    <xf numFmtId="0" fontId="0" fillId="19" borderId="0" xfId="0" applyFill="1"/>
    <xf numFmtId="0" fontId="0" fillId="20" borderId="0" xfId="0" applyFill="1"/>
    <xf numFmtId="0" fontId="0" fillId="21" borderId="0" xfId="0" applyFill="1"/>
    <xf numFmtId="0" fontId="0" fillId="22" borderId="0" xfId="0" applyFill="1"/>
    <xf numFmtId="0" fontId="0" fillId="23" borderId="0" xfId="0" applyFill="1"/>
    <xf numFmtId="0" fontId="0" fillId="24" borderId="0" xfId="0" applyFill="1" applyAlignment="1">
      <alignment vertical="center"/>
    </xf>
    <xf numFmtId="0" fontId="0" fillId="25" borderId="0" xfId="0" applyFill="1" applyAlignment="1">
      <alignment vertical="center"/>
    </xf>
    <xf numFmtId="0" fontId="0" fillId="26" borderId="0" xfId="0" applyFill="1" applyAlignment="1">
      <alignment vertical="center"/>
    </xf>
    <xf numFmtId="0" fontId="0" fillId="27" borderId="0" xfId="0" applyFill="1" applyAlignment="1">
      <alignment vertical="center"/>
    </xf>
    <xf numFmtId="0" fontId="27" fillId="24" borderId="24" xfId="0" applyFont="1" applyFill="1" applyBorder="1" applyAlignment="1">
      <alignment vertical="center"/>
    </xf>
    <xf numFmtId="0" fontId="0" fillId="24" borderId="24" xfId="0" applyFill="1" applyBorder="1" applyAlignment="1">
      <alignment vertical="center"/>
    </xf>
    <xf numFmtId="0" fontId="0" fillId="25" borderId="24" xfId="0" applyFill="1" applyBorder="1" applyAlignment="1">
      <alignment vertical="center"/>
    </xf>
    <xf numFmtId="0" fontId="8" fillId="28" borderId="8" xfId="0" applyFont="1" applyFill="1" applyBorder="1" applyAlignment="1">
      <alignment horizontal="center" vertical="center"/>
    </xf>
    <xf numFmtId="0" fontId="8" fillId="28" borderId="7" xfId="0" applyFont="1" applyFill="1" applyBorder="1" applyAlignment="1">
      <alignment horizontal="center" vertical="center"/>
    </xf>
    <xf numFmtId="0" fontId="8" fillId="29" borderId="8" xfId="0" applyFont="1" applyFill="1" applyBorder="1" applyAlignment="1">
      <alignment horizontal="center" vertical="center"/>
    </xf>
    <xf numFmtId="0" fontId="8" fillId="29" borderId="7" xfId="0" applyFont="1" applyFill="1" applyBorder="1" applyAlignment="1">
      <alignment horizontal="center" vertical="center"/>
    </xf>
    <xf numFmtId="0" fontId="8" fillId="30" borderId="7" xfId="0" applyFont="1" applyFill="1" applyBorder="1" applyAlignment="1">
      <alignment horizontal="center" vertical="center"/>
    </xf>
    <xf numFmtId="0" fontId="8" fillId="29" borderId="0" xfId="0" applyFont="1" applyFill="1" applyBorder="1" applyAlignment="1">
      <alignment horizontal="center" vertical="center"/>
    </xf>
    <xf numFmtId="0" fontId="8" fillId="28" borderId="17" xfId="0" applyFont="1" applyFill="1" applyBorder="1" applyAlignment="1">
      <alignment horizontal="center" vertical="center"/>
    </xf>
    <xf numFmtId="0" fontId="8" fillId="29" borderId="17" xfId="0" applyFont="1" applyFill="1" applyBorder="1" applyAlignment="1">
      <alignment horizontal="center" vertical="center"/>
    </xf>
    <xf numFmtId="0" fontId="8" fillId="31" borderId="8" xfId="0" applyFont="1" applyFill="1" applyBorder="1" applyAlignment="1">
      <alignment horizontal="center" vertical="center"/>
    </xf>
    <xf numFmtId="0" fontId="8" fillId="31" borderId="0" xfId="0" applyFont="1" applyFill="1" applyBorder="1" applyAlignment="1">
      <alignment horizontal="center" vertical="center"/>
    </xf>
    <xf numFmtId="0" fontId="8" fillId="31" borderId="7" xfId="0" applyFont="1" applyFill="1" applyBorder="1" applyAlignment="1">
      <alignment horizontal="center" vertical="center"/>
    </xf>
    <xf numFmtId="0" fontId="8" fillId="31" borderId="17" xfId="0" applyFont="1" applyFill="1" applyBorder="1" applyAlignment="1">
      <alignment horizontal="center" vertical="center"/>
    </xf>
    <xf numFmtId="0" fontId="7" fillId="2" borderId="68" xfId="0" applyFont="1" applyFill="1" applyBorder="1" applyAlignment="1">
      <alignment horizontal="center" vertical="center"/>
    </xf>
    <xf numFmtId="0" fontId="7" fillId="2" borderId="69" xfId="0" applyFont="1" applyFill="1" applyBorder="1" applyAlignment="1">
      <alignment horizontal="center" vertical="center"/>
    </xf>
    <xf numFmtId="0" fontId="7" fillId="2" borderId="70" xfId="0" applyFont="1" applyFill="1" applyBorder="1" applyAlignment="1">
      <alignment horizontal="center" vertical="center"/>
    </xf>
    <xf numFmtId="0" fontId="7" fillId="2" borderId="71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left" vertical="center"/>
    </xf>
    <xf numFmtId="1" fontId="9" fillId="2" borderId="10" xfId="0" applyNumberFormat="1" applyFont="1" applyFill="1" applyBorder="1" applyAlignment="1">
      <alignment horizontal="center" vertical="center"/>
    </xf>
    <xf numFmtId="0" fontId="9" fillId="5" borderId="72" xfId="0" applyFont="1" applyFill="1" applyBorder="1" applyAlignment="1">
      <alignment horizontal="center" vertical="center"/>
    </xf>
    <xf numFmtId="0" fontId="3" fillId="3" borderId="73" xfId="0" applyFont="1" applyFill="1" applyBorder="1" applyAlignment="1">
      <alignment horizontal="left" vertical="center"/>
    </xf>
    <xf numFmtId="0" fontId="9" fillId="2" borderId="23" xfId="0" applyFont="1" applyFill="1" applyBorder="1" applyAlignment="1">
      <alignment horizontal="center" vertical="center"/>
    </xf>
    <xf numFmtId="0" fontId="21" fillId="3" borderId="0" xfId="0" applyFont="1" applyFill="1" applyAlignment="1">
      <alignment horizontal="left" vertical="center"/>
    </xf>
    <xf numFmtId="0" fontId="0" fillId="0" borderId="62" xfId="0" applyBorder="1"/>
    <xf numFmtId="0" fontId="1" fillId="3" borderId="0" xfId="0" applyFont="1" applyFill="1" applyAlignment="1">
      <alignment horizontal="left" vertical="center"/>
    </xf>
    <xf numFmtId="0" fontId="8" fillId="3" borderId="76" xfId="0" applyFont="1" applyFill="1" applyBorder="1" applyAlignment="1">
      <alignment horizontal="center" vertical="center"/>
    </xf>
    <xf numFmtId="0" fontId="8" fillId="3" borderId="10" xfId="0" applyFont="1" applyFill="1" applyBorder="1" applyAlignment="1">
      <alignment horizontal="center" vertical="center"/>
    </xf>
    <xf numFmtId="0" fontId="8" fillId="3" borderId="15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21" fillId="3" borderId="73" xfId="0" applyFont="1" applyFill="1" applyBorder="1" applyAlignment="1">
      <alignment horizontal="left" vertical="center"/>
    </xf>
    <xf numFmtId="0" fontId="0" fillId="8" borderId="8" xfId="0" applyFill="1" applyBorder="1"/>
    <xf numFmtId="0" fontId="0" fillId="12" borderId="8" xfId="0" applyFill="1" applyBorder="1"/>
    <xf numFmtId="0" fontId="0" fillId="17" borderId="8" xfId="0" applyFill="1" applyBorder="1"/>
    <xf numFmtId="0" fontId="0" fillId="20" borderId="8" xfId="0" applyFill="1" applyBorder="1"/>
    <xf numFmtId="0" fontId="0" fillId="24" borderId="8" xfId="0" applyFill="1" applyBorder="1" applyAlignment="1">
      <alignment vertical="center"/>
    </xf>
    <xf numFmtId="0" fontId="27" fillId="24" borderId="8" xfId="0" applyFont="1" applyFill="1" applyBorder="1" applyAlignment="1">
      <alignment vertical="center"/>
    </xf>
    <xf numFmtId="0" fontId="27" fillId="0" borderId="0" xfId="0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27" fillId="24" borderId="29" xfId="0" applyFont="1" applyFill="1" applyBorder="1" applyAlignment="1">
      <alignment vertical="center"/>
    </xf>
    <xf numFmtId="0" fontId="0" fillId="25" borderId="8" xfId="0" applyFill="1" applyBorder="1" applyAlignment="1">
      <alignment vertical="center"/>
    </xf>
    <xf numFmtId="0" fontId="0" fillId="24" borderId="8" xfId="0" applyFont="1" applyFill="1" applyBorder="1" applyAlignment="1">
      <alignment vertical="center"/>
    </xf>
    <xf numFmtId="0" fontId="0" fillId="24" borderId="29" xfId="0" applyFill="1" applyBorder="1" applyAlignment="1">
      <alignment vertical="center"/>
    </xf>
    <xf numFmtId="0" fontId="0" fillId="18" borderId="8" xfId="0" applyFill="1" applyBorder="1"/>
    <xf numFmtId="0" fontId="0" fillId="19" borderId="8" xfId="0" applyFill="1" applyBorder="1"/>
    <xf numFmtId="0" fontId="0" fillId="21" borderId="29" xfId="0" applyFill="1" applyBorder="1"/>
    <xf numFmtId="0" fontId="0" fillId="16" borderId="8" xfId="0" applyFill="1" applyBorder="1"/>
    <xf numFmtId="0" fontId="0" fillId="17" borderId="29" xfId="0" applyFill="1" applyBorder="1"/>
    <xf numFmtId="0" fontId="0" fillId="12" borderId="29" xfId="0" applyFill="1" applyBorder="1"/>
    <xf numFmtId="0" fontId="0" fillId="13" borderId="8" xfId="0" applyFill="1" applyBorder="1"/>
    <xf numFmtId="0" fontId="2" fillId="6" borderId="1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2" fontId="15" fillId="0" borderId="0" xfId="0" applyNumberFormat="1" applyFont="1" applyFill="1" applyBorder="1" applyAlignment="1">
      <alignment horizontal="center" vertical="center" wrapText="1"/>
    </xf>
    <xf numFmtId="2" fontId="14" fillId="4" borderId="0" xfId="0" applyNumberFormat="1" applyFont="1" applyFill="1" applyAlignment="1">
      <alignment horizontal="center" vertical="center" wrapText="1"/>
    </xf>
    <xf numFmtId="2" fontId="10" fillId="4" borderId="0" xfId="0" applyNumberFormat="1" applyFont="1" applyFill="1" applyAlignment="1">
      <alignment horizontal="center" wrapText="1"/>
    </xf>
    <xf numFmtId="2" fontId="15" fillId="0" borderId="0" xfId="0" applyNumberFormat="1" applyFont="1" applyFill="1" applyAlignment="1">
      <alignment horizontal="center" vertical="center" wrapText="1"/>
    </xf>
    <xf numFmtId="2" fontId="15" fillId="0" borderId="14" xfId="0" applyNumberFormat="1" applyFont="1" applyFill="1" applyBorder="1" applyAlignment="1">
      <alignment horizontal="center" vertical="center" wrapText="1"/>
    </xf>
    <xf numFmtId="0" fontId="23" fillId="7" borderId="42" xfId="0" applyFont="1" applyFill="1" applyBorder="1" applyAlignment="1">
      <alignment horizontal="center" vertical="center"/>
    </xf>
    <xf numFmtId="0" fontId="23" fillId="7" borderId="46" xfId="0" applyFont="1" applyFill="1" applyBorder="1" applyAlignment="1">
      <alignment horizontal="center" vertical="center"/>
    </xf>
    <xf numFmtId="0" fontId="23" fillId="7" borderId="48" xfId="0" applyFont="1" applyFill="1" applyBorder="1" applyAlignment="1">
      <alignment horizontal="center" vertical="center"/>
    </xf>
    <xf numFmtId="0" fontId="23" fillId="7" borderId="43" xfId="0" applyFont="1" applyFill="1" applyBorder="1" applyAlignment="1">
      <alignment horizontal="center" vertical="center"/>
    </xf>
    <xf numFmtId="0" fontId="24" fillId="2" borderId="51" xfId="0" applyFont="1" applyFill="1" applyBorder="1" applyAlignment="1">
      <alignment horizontal="center" vertical="center"/>
    </xf>
    <xf numFmtId="0" fontId="24" fillId="2" borderId="50" xfId="0" applyFont="1" applyFill="1" applyBorder="1" applyAlignment="1">
      <alignment horizontal="center" vertical="center"/>
    </xf>
    <xf numFmtId="0" fontId="24" fillId="2" borderId="55" xfId="0" applyFont="1" applyFill="1" applyBorder="1" applyAlignment="1">
      <alignment horizontal="center" vertical="center"/>
    </xf>
    <xf numFmtId="0" fontId="24" fillId="2" borderId="26" xfId="0" applyFont="1" applyFill="1" applyBorder="1" applyAlignment="1">
      <alignment horizontal="center" vertical="center"/>
    </xf>
    <xf numFmtId="0" fontId="24" fillId="2" borderId="14" xfId="0" applyFont="1" applyFill="1" applyBorder="1" applyAlignment="1">
      <alignment horizontal="center" vertical="center"/>
    </xf>
    <xf numFmtId="0" fontId="23" fillId="7" borderId="36" xfId="0" applyFont="1" applyFill="1" applyBorder="1" applyAlignment="1">
      <alignment horizontal="center" vertical="center"/>
    </xf>
    <xf numFmtId="164" fontId="10" fillId="4" borderId="0" xfId="0" applyNumberFormat="1" applyFont="1" applyFill="1" applyAlignment="1">
      <alignment horizontal="center" wrapText="1"/>
    </xf>
    <xf numFmtId="165" fontId="10" fillId="4" borderId="0" xfId="0" applyNumberFormat="1" applyFont="1" applyFill="1" applyAlignment="1">
      <alignment horizontal="center" wrapText="1"/>
    </xf>
    <xf numFmtId="0" fontId="3" fillId="3" borderId="77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27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17" fillId="6" borderId="1" xfId="0" applyFont="1" applyFill="1" applyBorder="1" applyAlignment="1">
      <alignment horizontal="center" vertical="center"/>
    </xf>
    <xf numFmtId="0" fontId="17" fillId="6" borderId="2" xfId="0" applyFont="1" applyFill="1" applyBorder="1" applyAlignment="1">
      <alignment horizontal="center" vertical="center"/>
    </xf>
    <xf numFmtId="0" fontId="3" fillId="3" borderId="75" xfId="0" applyFont="1" applyFill="1" applyBorder="1" applyAlignment="1">
      <alignment horizontal="center" vertical="center"/>
    </xf>
    <xf numFmtId="0" fontId="3" fillId="3" borderId="73" xfId="0" applyFont="1" applyFill="1" applyBorder="1" applyAlignment="1">
      <alignment horizontal="center" vertical="center"/>
    </xf>
    <xf numFmtId="0" fontId="9" fillId="2" borderId="74" xfId="0" applyFont="1" applyFill="1" applyBorder="1" applyAlignment="1">
      <alignment horizontal="center" vertical="center"/>
    </xf>
    <xf numFmtId="0" fontId="9" fillId="2" borderId="70" xfId="0" applyFont="1" applyFill="1" applyBorder="1" applyAlignment="1">
      <alignment horizontal="center" vertical="center"/>
    </xf>
    <xf numFmtId="0" fontId="8" fillId="2" borderId="76" xfId="0" applyFont="1" applyFill="1" applyBorder="1" applyAlignment="1">
      <alignment horizontal="center" vertical="center"/>
    </xf>
    <xf numFmtId="0" fontId="8" fillId="29" borderId="24" xfId="0" applyFont="1" applyFill="1" applyBorder="1" applyAlignment="1">
      <alignment horizontal="center" vertical="center"/>
    </xf>
    <xf numFmtId="0" fontId="18" fillId="0" borderId="77" xfId="0" applyFont="1" applyBorder="1" applyAlignment="1">
      <alignment vertical="center"/>
    </xf>
    <xf numFmtId="0" fontId="18" fillId="0" borderId="26" xfId="0" applyFont="1" applyBorder="1" applyAlignment="1">
      <alignment vertical="center"/>
    </xf>
    <xf numFmtId="0" fontId="8" fillId="28" borderId="19" xfId="0" applyFont="1" applyFill="1" applyBorder="1" applyAlignment="1">
      <alignment horizontal="center" vertical="center"/>
    </xf>
    <xf numFmtId="0" fontId="8" fillId="29" borderId="19" xfId="0" applyFont="1" applyFill="1" applyBorder="1" applyAlignment="1">
      <alignment horizontal="center" vertical="center"/>
    </xf>
    <xf numFmtId="0" fontId="8" fillId="28" borderId="9" xfId="0" applyFont="1" applyFill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9" defaultPivotStyle="PivotStyleLight16"/>
  <colors>
    <mruColors>
      <color rgb="FFFFFF66"/>
      <color rgb="FFF3872D"/>
      <color rgb="FFF0AB4E"/>
      <color rgb="FFCC0099"/>
      <color rgb="FFFF3300"/>
      <color rgb="FFFF9933"/>
      <color rgb="FFCC3300"/>
      <color rgb="FFFFFF99"/>
      <color rgb="FFFFCC00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it-IT">
                <a:solidFill>
                  <a:srgbClr val="FF0000"/>
                </a:solidFill>
                <a:latin typeface="Comic Sans MS" panose="030F0702030302020204" pitchFamily="66" charset="0"/>
              </a:rPr>
              <a:t>Numero partecipanti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7.3123768089300115E-2"/>
          <c:y val="0.19554425488480606"/>
          <c:w val="0.88828210502464178"/>
          <c:h val="0.52008748906386704"/>
        </c:manualLayout>
      </c:layout>
      <c:lineChart>
        <c:grouping val="standard"/>
        <c:varyColors val="0"/>
        <c:ser>
          <c:idx val="0"/>
          <c:order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Statistiche!$I$35:$I$51</c:f>
              <c:strCache>
                <c:ptCount val="17"/>
                <c:pt idx="0">
                  <c:v>9° - 2008</c:v>
                </c:pt>
                <c:pt idx="1">
                  <c:v>10° - 2009</c:v>
                </c:pt>
                <c:pt idx="2">
                  <c:v>11° - 2010</c:v>
                </c:pt>
                <c:pt idx="3">
                  <c:v>12° - 2011</c:v>
                </c:pt>
                <c:pt idx="4">
                  <c:v>13° - 2012</c:v>
                </c:pt>
                <c:pt idx="5">
                  <c:v>14° - 2013</c:v>
                </c:pt>
                <c:pt idx="6">
                  <c:v>15° - 2014</c:v>
                </c:pt>
                <c:pt idx="7">
                  <c:v>16° - 2015</c:v>
                </c:pt>
                <c:pt idx="8">
                  <c:v>17° - 2016</c:v>
                </c:pt>
                <c:pt idx="9">
                  <c:v>18° - 2017</c:v>
                </c:pt>
                <c:pt idx="10">
                  <c:v>19° -2018</c:v>
                </c:pt>
                <c:pt idx="11">
                  <c:v>20° - 2019</c:v>
                </c:pt>
                <c:pt idx="12">
                  <c:v>21° - 2020</c:v>
                </c:pt>
                <c:pt idx="13">
                  <c:v>22° - 2021</c:v>
                </c:pt>
                <c:pt idx="14">
                  <c:v>23° - 2022</c:v>
                </c:pt>
                <c:pt idx="15">
                  <c:v>24° - 2023</c:v>
                </c:pt>
                <c:pt idx="16">
                  <c:v>25° - 2024</c:v>
                </c:pt>
              </c:strCache>
            </c:strRef>
          </c:cat>
          <c:val>
            <c:numRef>
              <c:f>Statistiche!$J$35:$J$51</c:f>
              <c:numCache>
                <c:formatCode>General</c:formatCode>
                <c:ptCount val="17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B4D-4E01-BC82-D4020CA97F81}"/>
            </c:ext>
          </c:extLst>
        </c:ser>
        <c:ser>
          <c:idx val="1"/>
          <c:order val="1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Statistiche!$I$35:$I$51</c:f>
              <c:strCache>
                <c:ptCount val="17"/>
                <c:pt idx="0">
                  <c:v>9° - 2008</c:v>
                </c:pt>
                <c:pt idx="1">
                  <c:v>10° - 2009</c:v>
                </c:pt>
                <c:pt idx="2">
                  <c:v>11° - 2010</c:v>
                </c:pt>
                <c:pt idx="3">
                  <c:v>12° - 2011</c:v>
                </c:pt>
                <c:pt idx="4">
                  <c:v>13° - 2012</c:v>
                </c:pt>
                <c:pt idx="5">
                  <c:v>14° - 2013</c:v>
                </c:pt>
                <c:pt idx="6">
                  <c:v>15° - 2014</c:v>
                </c:pt>
                <c:pt idx="7">
                  <c:v>16° - 2015</c:v>
                </c:pt>
                <c:pt idx="8">
                  <c:v>17° - 2016</c:v>
                </c:pt>
                <c:pt idx="9">
                  <c:v>18° - 2017</c:v>
                </c:pt>
                <c:pt idx="10">
                  <c:v>19° -2018</c:v>
                </c:pt>
                <c:pt idx="11">
                  <c:v>20° - 2019</c:v>
                </c:pt>
                <c:pt idx="12">
                  <c:v>21° - 2020</c:v>
                </c:pt>
                <c:pt idx="13">
                  <c:v>22° - 2021</c:v>
                </c:pt>
                <c:pt idx="14">
                  <c:v>23° - 2022</c:v>
                </c:pt>
                <c:pt idx="15">
                  <c:v>24° - 2023</c:v>
                </c:pt>
                <c:pt idx="16">
                  <c:v>25° - 2024</c:v>
                </c:pt>
              </c:strCache>
            </c:strRef>
          </c:cat>
          <c:val>
            <c:numRef>
              <c:f>Statistiche!$K$35:$K$51</c:f>
              <c:numCache>
                <c:formatCode>General</c:formatCode>
                <c:ptCount val="17"/>
                <c:pt idx="0">
                  <c:v>11</c:v>
                </c:pt>
                <c:pt idx="1">
                  <c:v>9</c:v>
                </c:pt>
                <c:pt idx="2">
                  <c:v>12</c:v>
                </c:pt>
                <c:pt idx="3">
                  <c:v>11</c:v>
                </c:pt>
                <c:pt idx="4">
                  <c:v>10</c:v>
                </c:pt>
                <c:pt idx="5">
                  <c:v>12</c:v>
                </c:pt>
                <c:pt idx="6">
                  <c:v>11</c:v>
                </c:pt>
                <c:pt idx="7">
                  <c:v>13</c:v>
                </c:pt>
                <c:pt idx="8">
                  <c:v>15</c:v>
                </c:pt>
                <c:pt idx="9">
                  <c:v>14</c:v>
                </c:pt>
                <c:pt idx="10">
                  <c:v>16</c:v>
                </c:pt>
                <c:pt idx="11">
                  <c:v>17</c:v>
                </c:pt>
                <c:pt idx="12">
                  <c:v>17</c:v>
                </c:pt>
                <c:pt idx="13">
                  <c:v>13</c:v>
                </c:pt>
                <c:pt idx="14">
                  <c:v>13</c:v>
                </c:pt>
                <c:pt idx="15">
                  <c:v>17</c:v>
                </c:pt>
                <c:pt idx="16">
                  <c:v>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7FB-4D4A-8DDC-8D04656236D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41961472"/>
        <c:axId val="162262400"/>
      </c:lineChart>
      <c:catAx>
        <c:axId val="41961472"/>
        <c:scaling>
          <c:orientation val="minMax"/>
        </c:scaling>
        <c:delete val="0"/>
        <c:axPos val="b"/>
        <c:numFmt formatCode="General" sourceLinked="0"/>
        <c:majorTickMark val="none"/>
        <c:minorTickMark val="in"/>
        <c:tickLblPos val="nextTo"/>
        <c:txPr>
          <a:bodyPr/>
          <a:lstStyle/>
          <a:p>
            <a:pPr>
              <a:defRPr sz="1100" b="1">
                <a:solidFill>
                  <a:srgbClr val="FF0000"/>
                </a:solidFill>
                <a:latin typeface="Lucida Calligraphy" panose="03010101010101010101" pitchFamily="66" charset="0"/>
              </a:defRPr>
            </a:pPr>
            <a:endParaRPr lang="it-IT"/>
          </a:p>
        </c:txPr>
        <c:crossAx val="162262400"/>
        <c:crosses val="autoZero"/>
        <c:auto val="1"/>
        <c:lblAlgn val="ctr"/>
        <c:lblOffset val="100"/>
        <c:noMultiLvlLbl val="0"/>
      </c:catAx>
      <c:valAx>
        <c:axId val="162262400"/>
        <c:scaling>
          <c:orientation val="minMax"/>
          <c:max val="20"/>
          <c:min val="5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100" b="1">
                <a:solidFill>
                  <a:srgbClr val="FF0000"/>
                </a:solidFill>
                <a:latin typeface="Lucida Calligraphy" panose="03010101010101010101" pitchFamily="66" charset="0"/>
              </a:defRPr>
            </a:pPr>
            <a:endParaRPr lang="it-IT"/>
          </a:p>
        </c:txPr>
        <c:crossAx val="41961472"/>
        <c:crosses val="autoZero"/>
        <c:crossBetween val="between"/>
      </c:valAx>
      <c:spPr>
        <a:blipFill>
          <a:blip xmlns:r="http://schemas.openxmlformats.org/officeDocument/2006/relationships" r:embed="rId1"/>
          <a:tile tx="0" ty="0" sx="100000" sy="100000" flip="none" algn="tl"/>
        </a:blipFill>
      </c:spPr>
    </c:plotArea>
    <c:plotVisOnly val="1"/>
    <c:dispBlanksAs val="gap"/>
    <c:showDLblsOverMax val="0"/>
  </c:chart>
  <c:spPr>
    <a:blipFill dpi="0" rotWithShape="1">
      <a:blip xmlns:r="http://schemas.openxmlformats.org/officeDocument/2006/relationships" r:embed="rId2"/>
      <a:srcRect/>
      <a:tile tx="0" ty="0" sx="100000" sy="100000" flip="none" algn="tl"/>
    </a:blipFill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609599</xdr:colOff>
      <xdr:row>17</xdr:row>
      <xdr:rowOff>100012</xdr:rowOff>
    </xdr:from>
    <xdr:to>
      <xdr:col>15</xdr:col>
      <xdr:colOff>411480</xdr:colOff>
      <xdr:row>32</xdr:row>
      <xdr:rowOff>30480</xdr:rowOff>
    </xdr:to>
    <xdr:graphicFrame macro="">
      <xdr:nvGraphicFramePr>
        <xdr:cNvPr id="2" name="Grafico 1">
          <a:extLst>
            <a:ext uri="{FF2B5EF4-FFF2-40B4-BE49-F238E27FC236}">
              <a16:creationId xmlns:a16="http://schemas.microsoft.com/office/drawing/2014/main" id="{ABF28839-EF04-484D-B341-BF7897EE5F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982"/>
  <sheetViews>
    <sheetView zoomScaleNormal="100" workbookViewId="0">
      <selection activeCell="E47" sqref="E47"/>
    </sheetView>
  </sheetViews>
  <sheetFormatPr defaultRowHeight="14.4" x14ac:dyDescent="0.3"/>
  <cols>
    <col min="1" max="1" width="3.44140625" customWidth="1"/>
    <col min="2" max="2" width="18.44140625" customWidth="1"/>
    <col min="3" max="16" width="11" customWidth="1"/>
  </cols>
  <sheetData>
    <row r="1" spans="1:16" ht="15" customHeight="1" x14ac:dyDescent="0.3">
      <c r="A1" s="258" t="s">
        <v>117</v>
      </c>
      <c r="B1" s="258"/>
      <c r="C1" s="258" t="s">
        <v>0</v>
      </c>
      <c r="D1" s="258"/>
      <c r="E1" s="258"/>
      <c r="F1" s="258"/>
      <c r="G1" s="258"/>
      <c r="H1" s="258"/>
      <c r="I1" s="258"/>
      <c r="J1" s="258"/>
      <c r="K1" s="258"/>
      <c r="L1" s="258"/>
      <c r="M1" s="258"/>
      <c r="N1" s="258"/>
      <c r="O1" s="258"/>
      <c r="P1" s="258"/>
    </row>
    <row r="2" spans="1:16" ht="15" customHeight="1" x14ac:dyDescent="0.3">
      <c r="A2" s="258"/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8"/>
      <c r="P2" s="258"/>
    </row>
    <row r="3" spans="1:16" ht="21.75" customHeight="1" x14ac:dyDescent="0.55000000000000004">
      <c r="A3" s="259" t="s">
        <v>115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59"/>
      <c r="P3" s="259"/>
    </row>
    <row r="4" spans="1:16" ht="21.75" customHeight="1" x14ac:dyDescent="0.55000000000000004">
      <c r="A4" s="259" t="s">
        <v>116</v>
      </c>
      <c r="B4" s="259"/>
      <c r="C4" s="259"/>
      <c r="D4" s="259"/>
      <c r="E4" s="259"/>
      <c r="F4" s="259"/>
      <c r="G4" s="259"/>
      <c r="H4" s="259"/>
      <c r="I4" s="259"/>
      <c r="J4" s="259"/>
      <c r="K4" s="259"/>
      <c r="L4" s="259"/>
      <c r="M4" s="259"/>
      <c r="N4" s="259"/>
      <c r="O4" s="259"/>
      <c r="P4" s="259"/>
    </row>
    <row r="5" spans="1:16" ht="15" customHeight="1" x14ac:dyDescent="0.4">
      <c r="A5" s="28"/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</row>
    <row r="6" spans="1:16" ht="15" customHeight="1" x14ac:dyDescent="0.3">
      <c r="A6" s="260" t="s">
        <v>62</v>
      </c>
      <c r="B6" s="260"/>
      <c r="C6" s="260"/>
      <c r="D6" s="260"/>
      <c r="E6" s="260"/>
      <c r="F6" s="260"/>
      <c r="G6" s="260"/>
      <c r="H6" s="260"/>
      <c r="I6" s="260"/>
      <c r="J6" s="260"/>
      <c r="K6" s="260"/>
      <c r="L6" s="260"/>
      <c r="M6" s="260"/>
      <c r="N6" s="260"/>
      <c r="O6" s="260"/>
      <c r="P6" s="260"/>
    </row>
    <row r="7" spans="1:16" ht="15" customHeight="1" thickBot="1" x14ac:dyDescent="0.35">
      <c r="A7" s="261"/>
      <c r="B7" s="261"/>
      <c r="C7" s="261"/>
      <c r="D7" s="261"/>
      <c r="E7" s="261"/>
      <c r="F7" s="261"/>
      <c r="G7" s="261"/>
      <c r="H7" s="261"/>
      <c r="I7" s="261"/>
      <c r="J7" s="261"/>
      <c r="K7" s="261"/>
      <c r="L7" s="261"/>
      <c r="M7" s="261"/>
      <c r="N7" s="261"/>
      <c r="O7" s="261"/>
      <c r="P7" s="261"/>
    </row>
    <row r="8" spans="1:16" ht="15" customHeight="1" x14ac:dyDescent="0.3">
      <c r="A8" s="255" t="s">
        <v>1</v>
      </c>
      <c r="B8" s="256"/>
      <c r="C8" s="30" t="s">
        <v>67</v>
      </c>
      <c r="D8" s="31" t="s">
        <v>68</v>
      </c>
      <c r="E8" s="30" t="s">
        <v>69</v>
      </c>
      <c r="F8" s="30" t="s">
        <v>70</v>
      </c>
      <c r="G8" s="31" t="s">
        <v>71</v>
      </c>
      <c r="H8" s="30" t="s">
        <v>72</v>
      </c>
      <c r="I8" s="32" t="s">
        <v>73</v>
      </c>
      <c r="J8" s="30" t="s">
        <v>74</v>
      </c>
      <c r="K8" s="31"/>
      <c r="L8" s="30"/>
      <c r="M8" s="30"/>
      <c r="N8" s="32"/>
      <c r="O8" s="30"/>
      <c r="P8" s="33" t="s">
        <v>2</v>
      </c>
    </row>
    <row r="9" spans="1:16" ht="15" customHeight="1" x14ac:dyDescent="0.3">
      <c r="A9" s="59" t="s">
        <v>3</v>
      </c>
      <c r="B9" s="2" t="s">
        <v>87</v>
      </c>
      <c r="C9" s="19">
        <v>1</v>
      </c>
      <c r="D9" s="20">
        <v>2</v>
      </c>
      <c r="E9" s="19">
        <v>3</v>
      </c>
      <c r="F9" s="19">
        <v>4</v>
      </c>
      <c r="G9" s="19">
        <v>1</v>
      </c>
      <c r="H9" s="19">
        <v>1</v>
      </c>
      <c r="I9" s="21">
        <v>2</v>
      </c>
      <c r="J9" s="22">
        <v>2</v>
      </c>
      <c r="K9" s="19"/>
      <c r="L9" s="19"/>
      <c r="M9" s="20"/>
      <c r="N9" s="19"/>
      <c r="O9" s="22"/>
      <c r="P9" s="23">
        <f>(COUNTIF($C9:O9,1)*10)+(COUNTIF($C9:O9,2)*6)+(COUNTIF($C9:O9,3)*4)+(COUNTIF($C9:O9,4)*3)+(COUNTIF($C9:O9,5)*2)+(COUNTIF($C9:O9,6))</f>
        <v>55</v>
      </c>
    </row>
    <row r="10" spans="1:16" ht="15" customHeight="1" x14ac:dyDescent="0.3">
      <c r="A10" s="59" t="s">
        <v>4</v>
      </c>
      <c r="B10" s="2" t="s">
        <v>10</v>
      </c>
      <c r="C10" s="19">
        <v>4</v>
      </c>
      <c r="D10" s="20">
        <v>1</v>
      </c>
      <c r="E10" s="19">
        <v>2</v>
      </c>
      <c r="F10" s="19">
        <v>2</v>
      </c>
      <c r="G10" s="19">
        <v>3</v>
      </c>
      <c r="H10" s="19">
        <v>2</v>
      </c>
      <c r="I10" s="21">
        <v>4</v>
      </c>
      <c r="J10" s="19">
        <v>1</v>
      </c>
      <c r="K10" s="19"/>
      <c r="L10" s="19"/>
      <c r="M10" s="20"/>
      <c r="N10" s="19"/>
      <c r="O10" s="19"/>
      <c r="P10" s="23">
        <f>(COUNTIF($C10:O10,1)*10)+(COUNTIF($C10:O10,2)*6)+(COUNTIF($C10:O10,3)*4)+(COUNTIF($C10:O10,4)*3)+(COUNTIF($C10:O10,5)*2)+(COUNTIF($C10:O10,6))</f>
        <v>48</v>
      </c>
    </row>
    <row r="11" spans="1:16" ht="15" customHeight="1" x14ac:dyDescent="0.3">
      <c r="A11" s="59" t="s">
        <v>5</v>
      </c>
      <c r="B11" s="15" t="s">
        <v>19</v>
      </c>
      <c r="C11" s="21">
        <v>3</v>
      </c>
      <c r="D11" s="20">
        <v>3</v>
      </c>
      <c r="E11" s="19">
        <v>1</v>
      </c>
      <c r="F11" s="21">
        <v>3</v>
      </c>
      <c r="G11" s="21">
        <v>2</v>
      </c>
      <c r="H11" s="19">
        <v>4</v>
      </c>
      <c r="I11" s="21">
        <v>3</v>
      </c>
      <c r="J11" s="19">
        <v>3</v>
      </c>
      <c r="K11" s="19"/>
      <c r="L11" s="19"/>
      <c r="M11" s="20"/>
      <c r="N11" s="19"/>
      <c r="O11" s="19"/>
      <c r="P11" s="23">
        <f>(COUNTIF($C11:O11,1)*10)+(COUNTIF($C11:O11,2)*6)+(COUNTIF($C11:O11,3)*4)+(COUNTIF($C11:O11,4)*3)+(COUNTIF($C11:O11,5)*2)+(COUNTIF($C11:O11,6))</f>
        <v>39</v>
      </c>
    </row>
    <row r="12" spans="1:16" ht="15" customHeight="1" x14ac:dyDescent="0.3">
      <c r="A12" s="59" t="s">
        <v>6</v>
      </c>
      <c r="B12" s="15" t="s">
        <v>12</v>
      </c>
      <c r="C12" s="21">
        <v>5</v>
      </c>
      <c r="D12" s="20">
        <v>4</v>
      </c>
      <c r="E12" s="19">
        <v>5</v>
      </c>
      <c r="F12" s="21">
        <v>1</v>
      </c>
      <c r="G12" s="21">
        <v>4</v>
      </c>
      <c r="H12" s="19">
        <v>3</v>
      </c>
      <c r="I12" s="21">
        <v>1</v>
      </c>
      <c r="J12" s="19">
        <v>4</v>
      </c>
      <c r="K12" s="21"/>
      <c r="L12" s="19"/>
      <c r="M12" s="20"/>
      <c r="N12" s="19"/>
      <c r="O12" s="19"/>
      <c r="P12" s="23">
        <f>(COUNTIF($C12:O12,1)*10)+(COUNTIF($C12:O12,2)*6)+(COUNTIF($C12:O12,3)*4)+(COUNTIF($C12:O12,4)*3)+(COUNTIF($C12:O12,5)*2)+(COUNTIF($C12:O12,6))</f>
        <v>37</v>
      </c>
    </row>
    <row r="13" spans="1:16" ht="15" customHeight="1" thickBot="1" x14ac:dyDescent="0.35">
      <c r="A13" s="60" t="s">
        <v>7</v>
      </c>
      <c r="B13" s="4" t="s">
        <v>121</v>
      </c>
      <c r="C13" s="37">
        <v>2</v>
      </c>
      <c r="D13" s="35">
        <v>5</v>
      </c>
      <c r="E13" s="35">
        <v>4</v>
      </c>
      <c r="F13" s="35">
        <v>5</v>
      </c>
      <c r="G13" s="35">
        <v>5</v>
      </c>
      <c r="H13" s="35">
        <v>5</v>
      </c>
      <c r="I13" s="37">
        <v>5</v>
      </c>
      <c r="J13" s="35">
        <v>5</v>
      </c>
      <c r="K13" s="37"/>
      <c r="L13" s="35"/>
      <c r="M13" s="37"/>
      <c r="N13" s="35"/>
      <c r="O13" s="35"/>
      <c r="P13" s="27">
        <f>(COUNTIF($C13:O13,1)*10)+(COUNTIF($C13:O13,2)*6)+(COUNTIF($C13:O13,3)*4)+(COUNTIF($C13:O13,4)*3)+(COUNTIF($C13:O13,5)*2)+(COUNTIF($C13:O13,6))</f>
        <v>21</v>
      </c>
    </row>
    <row r="14" spans="1:16" ht="15" customHeight="1" x14ac:dyDescent="0.3">
      <c r="A14" s="62"/>
      <c r="B14" s="63"/>
      <c r="C14" s="9"/>
      <c r="D14" s="64"/>
      <c r="E14" s="64"/>
      <c r="F14" s="64"/>
      <c r="G14" s="64"/>
      <c r="H14" s="64"/>
      <c r="I14" s="64"/>
      <c r="J14" s="64"/>
      <c r="K14" s="64"/>
      <c r="L14" s="64"/>
      <c r="M14" s="64"/>
      <c r="N14" s="64"/>
      <c r="O14" s="62"/>
      <c r="P14" s="65"/>
    </row>
    <row r="15" spans="1:16" ht="15" customHeight="1" x14ac:dyDescent="0.3">
      <c r="A15" s="61" t="s">
        <v>9</v>
      </c>
      <c r="B15" s="63"/>
      <c r="C15" s="9" t="s">
        <v>122</v>
      </c>
      <c r="D15" s="64"/>
      <c r="E15" s="64"/>
      <c r="F15" s="64"/>
      <c r="G15" s="64"/>
      <c r="H15" s="64"/>
      <c r="I15" s="64"/>
      <c r="J15" s="64"/>
      <c r="K15" s="64"/>
      <c r="L15" s="64"/>
      <c r="M15" s="64"/>
      <c r="N15" s="64"/>
      <c r="O15" s="62"/>
      <c r="P15" s="65"/>
    </row>
    <row r="16" spans="1:16" ht="15" customHeight="1" x14ac:dyDescent="0.3">
      <c r="A16" s="62"/>
      <c r="B16" s="62"/>
      <c r="C16" s="62"/>
      <c r="D16" s="8"/>
      <c r="E16" s="62"/>
      <c r="F16" s="62"/>
      <c r="G16" s="62"/>
      <c r="H16" s="62"/>
      <c r="I16" s="62"/>
      <c r="J16" s="62"/>
      <c r="K16" s="62"/>
      <c r="L16" s="62"/>
      <c r="M16" s="62"/>
      <c r="N16" s="62"/>
      <c r="O16" s="62"/>
      <c r="P16" s="65"/>
    </row>
    <row r="17" spans="1:16" ht="15" customHeight="1" x14ac:dyDescent="0.3">
      <c r="A17" s="257" t="s">
        <v>63</v>
      </c>
      <c r="B17" s="257"/>
      <c r="C17" s="257"/>
      <c r="D17" s="257"/>
      <c r="E17" s="257"/>
      <c r="F17" s="257"/>
      <c r="G17" s="257"/>
      <c r="H17" s="257"/>
      <c r="I17" s="257"/>
      <c r="J17" s="257"/>
      <c r="K17" s="257"/>
      <c r="L17" s="257"/>
      <c r="M17" s="257"/>
      <c r="N17" s="257"/>
      <c r="O17" s="257"/>
      <c r="P17" s="257"/>
    </row>
    <row r="18" spans="1:16" ht="15" customHeight="1" thickBot="1" x14ac:dyDescent="0.35">
      <c r="A18" s="257"/>
      <c r="B18" s="257"/>
      <c r="C18" s="257"/>
      <c r="D18" s="257"/>
      <c r="E18" s="257"/>
      <c r="F18" s="257"/>
      <c r="G18" s="257"/>
      <c r="H18" s="257"/>
      <c r="I18" s="257"/>
      <c r="J18" s="257"/>
      <c r="K18" s="257"/>
      <c r="L18" s="257"/>
      <c r="M18" s="257"/>
      <c r="N18" s="257"/>
      <c r="O18" s="257"/>
      <c r="P18" s="257"/>
    </row>
    <row r="19" spans="1:16" ht="15" customHeight="1" x14ac:dyDescent="0.3">
      <c r="A19" s="255" t="s">
        <v>1</v>
      </c>
      <c r="B19" s="256"/>
      <c r="C19" s="30" t="s">
        <v>67</v>
      </c>
      <c r="D19" s="31" t="s">
        <v>68</v>
      </c>
      <c r="E19" s="30" t="s">
        <v>69</v>
      </c>
      <c r="F19" s="30" t="s">
        <v>70</v>
      </c>
      <c r="G19" s="31" t="s">
        <v>71</v>
      </c>
      <c r="H19" s="30" t="s">
        <v>72</v>
      </c>
      <c r="I19" s="32" t="s">
        <v>73</v>
      </c>
      <c r="J19" s="30" t="s">
        <v>74</v>
      </c>
      <c r="K19" s="31"/>
      <c r="L19" s="30"/>
      <c r="M19" s="30"/>
      <c r="N19" s="32"/>
      <c r="O19" s="30"/>
      <c r="P19" s="33" t="s">
        <v>2</v>
      </c>
    </row>
    <row r="20" spans="1:16" ht="15" customHeight="1" x14ac:dyDescent="0.3">
      <c r="A20" s="59" t="s">
        <v>3</v>
      </c>
      <c r="B20" s="2" t="s">
        <v>111</v>
      </c>
      <c r="C20" s="19">
        <v>3</v>
      </c>
      <c r="D20" s="20">
        <v>1</v>
      </c>
      <c r="E20" s="19">
        <v>3</v>
      </c>
      <c r="F20" s="19">
        <v>3</v>
      </c>
      <c r="G20" s="19">
        <v>1</v>
      </c>
      <c r="H20" s="19">
        <v>1</v>
      </c>
      <c r="I20" s="21">
        <v>1</v>
      </c>
      <c r="J20" s="22">
        <v>1</v>
      </c>
      <c r="K20" s="19"/>
      <c r="L20" s="19"/>
      <c r="M20" s="20"/>
      <c r="N20" s="19"/>
      <c r="O20" s="21"/>
      <c r="P20" s="23">
        <f>(COUNTIF($C20:O20,1)*10)+(COUNTIF($C20:O20,2)*6)+(COUNTIF($C20:O20,3)*4)+(COUNTIF($C20:O20,4)*3)+(COUNTIF($C20:O20,5)*2)+(COUNTIF($C20:O20,6))</f>
        <v>62</v>
      </c>
    </row>
    <row r="21" spans="1:16" ht="15" customHeight="1" x14ac:dyDescent="0.3">
      <c r="A21" s="59" t="s">
        <v>4</v>
      </c>
      <c r="B21" s="2" t="s">
        <v>15</v>
      </c>
      <c r="C21" s="19">
        <v>2</v>
      </c>
      <c r="D21" s="20">
        <v>3</v>
      </c>
      <c r="E21" s="19">
        <v>1</v>
      </c>
      <c r="F21" s="19">
        <v>1</v>
      </c>
      <c r="G21" s="19">
        <v>6</v>
      </c>
      <c r="H21" s="19">
        <v>3</v>
      </c>
      <c r="I21" s="21">
        <v>2</v>
      </c>
      <c r="J21" s="19">
        <v>2</v>
      </c>
      <c r="K21" s="19"/>
      <c r="L21" s="19"/>
      <c r="M21" s="20"/>
      <c r="N21" s="19"/>
      <c r="O21" s="21"/>
      <c r="P21" s="23">
        <f>(COUNTIF($C21:O21,1)*10)+(COUNTIF($C21:O21,2)*6)+(COUNTIF($C21:O21,3)*4)+(COUNTIF($C21:O21,4)*3)+(COUNTIF($C21:O21,5)*2)+(COUNTIF($C21:O21,6))</f>
        <v>47</v>
      </c>
    </row>
    <row r="22" spans="1:16" ht="15" customHeight="1" x14ac:dyDescent="0.3">
      <c r="A22" s="59" t="s">
        <v>5</v>
      </c>
      <c r="B22" s="2" t="s">
        <v>88</v>
      </c>
      <c r="C22" s="19">
        <v>1</v>
      </c>
      <c r="D22" s="20">
        <v>4</v>
      </c>
      <c r="E22" s="19">
        <v>2</v>
      </c>
      <c r="F22" s="19">
        <v>2</v>
      </c>
      <c r="G22" s="19">
        <v>3</v>
      </c>
      <c r="H22" s="19">
        <v>2</v>
      </c>
      <c r="I22" s="21">
        <v>3</v>
      </c>
      <c r="J22" s="19">
        <v>5</v>
      </c>
      <c r="K22" s="19"/>
      <c r="L22" s="19"/>
      <c r="M22" s="20"/>
      <c r="N22" s="19"/>
      <c r="O22" s="21"/>
      <c r="P22" s="23">
        <f>(COUNTIF($C22:O22,1)*10)+(COUNTIF($C22:O22,2)*6)+(COUNTIF($C22:O22,3)*4)+(COUNTIF($C22:O22,4)*3)+(COUNTIF($C22:O22,5)*2)+(COUNTIF($C22:O22,6))</f>
        <v>41</v>
      </c>
    </row>
    <row r="23" spans="1:16" ht="15" customHeight="1" x14ac:dyDescent="0.3">
      <c r="A23" s="59" t="s">
        <v>6</v>
      </c>
      <c r="B23" s="2" t="s">
        <v>118</v>
      </c>
      <c r="C23" s="19">
        <v>4</v>
      </c>
      <c r="D23" s="20">
        <v>2</v>
      </c>
      <c r="E23" s="19">
        <v>5</v>
      </c>
      <c r="F23" s="19">
        <v>4</v>
      </c>
      <c r="G23" s="19">
        <v>4</v>
      </c>
      <c r="H23" s="19">
        <v>4</v>
      </c>
      <c r="I23" s="21">
        <v>6</v>
      </c>
      <c r="J23" s="19">
        <v>3</v>
      </c>
      <c r="K23" s="19"/>
      <c r="L23" s="19"/>
      <c r="M23" s="20"/>
      <c r="N23" s="19"/>
      <c r="O23" s="19"/>
      <c r="P23" s="23">
        <f>(COUNTIF($C23:O23,1)*10)+(COUNTIF($C23:O23,2)*6)+(COUNTIF($C23:O23,3)*4)+(COUNTIF($C23:O23,4)*3)+(COUNTIF($C23:O23,5)*2)+(COUNTIF($C23:O23,6))</f>
        <v>25</v>
      </c>
    </row>
    <row r="24" spans="1:16" ht="15" customHeight="1" x14ac:dyDescent="0.3">
      <c r="A24" s="59" t="s">
        <v>7</v>
      </c>
      <c r="B24" s="15" t="s">
        <v>112</v>
      </c>
      <c r="C24" s="21">
        <v>5</v>
      </c>
      <c r="D24" s="20">
        <v>5</v>
      </c>
      <c r="E24" s="19">
        <v>6</v>
      </c>
      <c r="F24" s="21">
        <v>6</v>
      </c>
      <c r="G24" s="21">
        <v>2</v>
      </c>
      <c r="H24" s="19">
        <v>5</v>
      </c>
      <c r="I24" s="21">
        <v>4</v>
      </c>
      <c r="J24" s="19">
        <v>6</v>
      </c>
      <c r="K24" s="19"/>
      <c r="L24" s="19"/>
      <c r="M24" s="20"/>
      <c r="N24" s="19"/>
      <c r="O24" s="19"/>
      <c r="P24" s="23">
        <f>(COUNTIF($C24:O24,1)*10)+(COUNTIF($C24:O24,2)*6)+(COUNTIF($C24:O24,3)*4)+(COUNTIF($C24:O24,4)*3)+(COUNTIF($C24:O24,5)*2)+(COUNTIF($C24:O24,6))</f>
        <v>18</v>
      </c>
    </row>
    <row r="25" spans="1:16" ht="15" customHeight="1" thickBot="1" x14ac:dyDescent="0.35">
      <c r="A25" s="60" t="s">
        <v>8</v>
      </c>
      <c r="B25" s="17" t="s">
        <v>119</v>
      </c>
      <c r="C25" s="35">
        <v>6</v>
      </c>
      <c r="D25" s="36">
        <v>6</v>
      </c>
      <c r="E25" s="35">
        <v>4</v>
      </c>
      <c r="F25" s="37">
        <v>5</v>
      </c>
      <c r="G25" s="37">
        <v>5</v>
      </c>
      <c r="H25" s="35">
        <v>6</v>
      </c>
      <c r="I25" s="37">
        <v>5</v>
      </c>
      <c r="J25" s="35">
        <v>4</v>
      </c>
      <c r="K25" s="37"/>
      <c r="L25" s="35"/>
      <c r="M25" s="36"/>
      <c r="N25" s="35"/>
      <c r="O25" s="35"/>
      <c r="P25" s="27">
        <f>(COUNTIF($C25:O25,1)*10)+(COUNTIF($C25:O25,2)*6)+(COUNTIF($C25:O25,3)*4)+(COUNTIF($C25:O25,4)*3)+(COUNTIF($C25:O25,5)*2)+(COUNTIF($C25:O25,6))</f>
        <v>15</v>
      </c>
    </row>
    <row r="26" spans="1:16" ht="15" customHeight="1" x14ac:dyDescent="0.3">
      <c r="A26" s="64"/>
      <c r="B26" s="64"/>
      <c r="C26" s="9"/>
      <c r="D26" s="64"/>
      <c r="E26" s="64"/>
      <c r="F26" s="64"/>
      <c r="G26" s="64"/>
      <c r="H26" s="64"/>
      <c r="I26" s="64"/>
      <c r="J26" s="64"/>
      <c r="K26" s="64"/>
      <c r="L26" s="64"/>
      <c r="M26" s="64"/>
      <c r="N26" s="64"/>
      <c r="O26" s="64"/>
      <c r="P26" s="65"/>
    </row>
    <row r="27" spans="1:16" ht="15" customHeight="1" x14ac:dyDescent="0.3">
      <c r="A27" s="61" t="s">
        <v>9</v>
      </c>
      <c r="B27" s="64"/>
      <c r="C27" s="9" t="s">
        <v>120</v>
      </c>
      <c r="D27" s="64"/>
      <c r="E27" s="64"/>
      <c r="F27" s="64"/>
      <c r="G27" s="64"/>
      <c r="H27" s="64"/>
      <c r="I27" s="64"/>
      <c r="J27" s="64"/>
      <c r="K27" s="64"/>
      <c r="L27" s="64"/>
      <c r="M27" s="64"/>
      <c r="N27" s="64"/>
      <c r="O27" s="64"/>
      <c r="P27" s="65"/>
    </row>
    <row r="28" spans="1:16" ht="15" customHeight="1" x14ac:dyDescent="0.3">
      <c r="A28" s="64"/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5"/>
    </row>
    <row r="29" spans="1:16" ht="15" customHeight="1" x14ac:dyDescent="0.3">
      <c r="A29" s="257" t="s">
        <v>64</v>
      </c>
      <c r="B29" s="257"/>
      <c r="C29" s="257"/>
      <c r="D29" s="257"/>
      <c r="E29" s="257"/>
      <c r="F29" s="257"/>
      <c r="G29" s="257"/>
      <c r="H29" s="257"/>
      <c r="I29" s="257"/>
      <c r="J29" s="257"/>
      <c r="K29" s="257"/>
      <c r="L29" s="257"/>
      <c r="M29" s="257"/>
      <c r="N29" s="257"/>
      <c r="O29" s="257"/>
      <c r="P29" s="257"/>
    </row>
    <row r="30" spans="1:16" ht="15" customHeight="1" thickBot="1" x14ac:dyDescent="0.35">
      <c r="A30" s="257"/>
      <c r="B30" s="257"/>
      <c r="C30" s="257"/>
      <c r="D30" s="257"/>
      <c r="E30" s="257"/>
      <c r="F30" s="257"/>
      <c r="G30" s="257"/>
      <c r="H30" s="257"/>
      <c r="I30" s="257"/>
      <c r="J30" s="257"/>
      <c r="K30" s="257"/>
      <c r="L30" s="257"/>
      <c r="M30" s="257"/>
      <c r="N30" s="257"/>
      <c r="O30" s="257"/>
      <c r="P30" s="257"/>
    </row>
    <row r="31" spans="1:16" ht="15" customHeight="1" x14ac:dyDescent="0.3">
      <c r="A31" s="255" t="s">
        <v>1</v>
      </c>
      <c r="B31" s="256"/>
      <c r="C31" s="30" t="s">
        <v>67</v>
      </c>
      <c r="D31" s="31" t="s">
        <v>68</v>
      </c>
      <c r="E31" s="30" t="s">
        <v>69</v>
      </c>
      <c r="F31" s="30" t="s">
        <v>70</v>
      </c>
      <c r="G31" s="31" t="s">
        <v>71</v>
      </c>
      <c r="H31" s="30" t="s">
        <v>72</v>
      </c>
      <c r="I31" s="32" t="s">
        <v>73</v>
      </c>
      <c r="J31" s="30" t="s">
        <v>74</v>
      </c>
      <c r="K31" s="31"/>
      <c r="L31" s="30"/>
      <c r="M31" s="30"/>
      <c r="N31" s="32"/>
      <c r="O31" s="30"/>
      <c r="P31" s="33" t="s">
        <v>2</v>
      </c>
    </row>
    <row r="32" spans="1:16" ht="15" customHeight="1" x14ac:dyDescent="0.3">
      <c r="A32" s="59" t="s">
        <v>3</v>
      </c>
      <c r="B32" s="2" t="s">
        <v>88</v>
      </c>
      <c r="C32" s="19">
        <v>1</v>
      </c>
      <c r="D32" s="20">
        <v>5</v>
      </c>
      <c r="E32" s="19">
        <v>2</v>
      </c>
      <c r="F32" s="19">
        <v>2</v>
      </c>
      <c r="G32" s="19">
        <v>2</v>
      </c>
      <c r="H32" s="19">
        <v>2</v>
      </c>
      <c r="I32" s="21">
        <v>1</v>
      </c>
      <c r="J32" s="22">
        <v>2</v>
      </c>
      <c r="K32" s="19"/>
      <c r="L32" s="19"/>
      <c r="M32" s="20"/>
      <c r="N32" s="19"/>
      <c r="O32" s="22"/>
      <c r="P32" s="23">
        <f>(COUNTIF($C32:O32,1)*10)+(COUNTIF($C32:O32,2)*6)+(COUNTIF($C32:O32,3)*4)+(COUNTIF($C32:O32,4)*3)+(COUNTIF($C32:O32,5)*2)+(COUNTIF($C32:O32,6))</f>
        <v>52</v>
      </c>
    </row>
    <row r="33" spans="1:16" ht="15" customHeight="1" x14ac:dyDescent="0.3">
      <c r="A33" s="59" t="s">
        <v>4</v>
      </c>
      <c r="B33" s="15" t="s">
        <v>111</v>
      </c>
      <c r="C33" s="21">
        <v>3</v>
      </c>
      <c r="D33" s="20">
        <v>4</v>
      </c>
      <c r="E33" s="19">
        <v>1</v>
      </c>
      <c r="F33" s="19">
        <v>4</v>
      </c>
      <c r="G33" s="19">
        <v>4</v>
      </c>
      <c r="H33" s="19">
        <v>1</v>
      </c>
      <c r="I33" s="21">
        <v>3</v>
      </c>
      <c r="J33" s="19">
        <v>1</v>
      </c>
      <c r="K33" s="19"/>
      <c r="L33" s="19"/>
      <c r="M33" s="20"/>
      <c r="N33" s="19"/>
      <c r="O33" s="19"/>
      <c r="P33" s="23">
        <f>(COUNTIF($C33:O33,1)*10)+(COUNTIF($C33:O33,2)*6)+(COUNTIF($C33:O33,3)*4)+(COUNTIF($C33:O33,4)*3)+(COUNTIF($C33:O33,5)*2)+(COUNTIF($C33:O33,6))</f>
        <v>47</v>
      </c>
    </row>
    <row r="34" spans="1:16" ht="15" customHeight="1" x14ac:dyDescent="0.3">
      <c r="A34" s="59" t="s">
        <v>5</v>
      </c>
      <c r="B34" s="15" t="s">
        <v>87</v>
      </c>
      <c r="C34" s="21">
        <v>5</v>
      </c>
      <c r="D34" s="20">
        <v>1</v>
      </c>
      <c r="E34" s="19">
        <v>4</v>
      </c>
      <c r="F34" s="21">
        <v>1</v>
      </c>
      <c r="G34" s="21">
        <v>1</v>
      </c>
      <c r="H34" s="19">
        <v>3</v>
      </c>
      <c r="I34" s="21">
        <v>5</v>
      </c>
      <c r="J34" s="19">
        <v>6</v>
      </c>
      <c r="K34" s="19"/>
      <c r="L34" s="19"/>
      <c r="M34" s="20"/>
      <c r="N34" s="19"/>
      <c r="O34" s="19"/>
      <c r="P34" s="23">
        <f>(COUNTIF($C34:O34,1)*10)+(COUNTIF($C34:O34,2)*6)+(COUNTIF($C34:O34,3)*4)+(COUNTIF($C34:O34,4)*3)+(COUNTIF($C34:O34,5)*2)+(COUNTIF($C34:O34,6))</f>
        <v>42</v>
      </c>
    </row>
    <row r="35" spans="1:16" ht="15" customHeight="1" x14ac:dyDescent="0.3">
      <c r="A35" s="59" t="s">
        <v>6</v>
      </c>
      <c r="B35" s="18" t="s">
        <v>15</v>
      </c>
      <c r="C35" s="21">
        <v>2</v>
      </c>
      <c r="D35" s="20">
        <v>6</v>
      </c>
      <c r="E35" s="19">
        <v>3</v>
      </c>
      <c r="F35" s="21">
        <v>3</v>
      </c>
      <c r="G35" s="21">
        <v>5</v>
      </c>
      <c r="H35" s="19">
        <v>5</v>
      </c>
      <c r="I35" s="21">
        <v>2</v>
      </c>
      <c r="J35" s="19">
        <v>4</v>
      </c>
      <c r="K35" s="21"/>
      <c r="L35" s="19"/>
      <c r="M35" s="20"/>
      <c r="N35" s="19"/>
      <c r="O35" s="19"/>
      <c r="P35" s="23">
        <f>(COUNTIF($C35:O35,1)*10)+(COUNTIF($C35:O35,2)*6)+(COUNTIF($C35:O35,3)*4)+(COUNTIF($C35:O35,4)*3)+(COUNTIF($C35:O35,5)*2)+(COUNTIF($C35:O35,6))</f>
        <v>28</v>
      </c>
    </row>
    <row r="36" spans="1:16" ht="15" customHeight="1" x14ac:dyDescent="0.3">
      <c r="A36" s="59" t="s">
        <v>7</v>
      </c>
      <c r="B36" s="15" t="s">
        <v>10</v>
      </c>
      <c r="C36" s="21">
        <v>4</v>
      </c>
      <c r="D36" s="19">
        <v>2</v>
      </c>
      <c r="E36" s="19">
        <v>5</v>
      </c>
      <c r="F36" s="19">
        <v>6</v>
      </c>
      <c r="G36" s="19">
        <v>6</v>
      </c>
      <c r="H36" s="19">
        <v>4</v>
      </c>
      <c r="I36" s="21">
        <v>6</v>
      </c>
      <c r="J36" s="19">
        <v>3</v>
      </c>
      <c r="K36" s="21"/>
      <c r="L36" s="19"/>
      <c r="M36" s="21"/>
      <c r="N36" s="19"/>
      <c r="O36" s="19"/>
      <c r="P36" s="23">
        <f>(COUNTIF($C36:O36,1)*10)+(COUNTIF($C36:O36,2)*6)+(COUNTIF($C36:O36,3)*4)+(COUNTIF($C36:O36,4)*3)+(COUNTIF($C36:O36,5)*2)+(COUNTIF($C36:O36,6))</f>
        <v>21</v>
      </c>
    </row>
    <row r="37" spans="1:16" ht="15" customHeight="1" thickBot="1" x14ac:dyDescent="0.35">
      <c r="A37" s="60" t="s">
        <v>8</v>
      </c>
      <c r="B37" s="14" t="s">
        <v>19</v>
      </c>
      <c r="C37" s="35">
        <v>6</v>
      </c>
      <c r="D37" s="35">
        <v>3</v>
      </c>
      <c r="E37" s="35">
        <v>6</v>
      </c>
      <c r="F37" s="36">
        <v>5</v>
      </c>
      <c r="G37" s="35">
        <v>3</v>
      </c>
      <c r="H37" s="35">
        <v>6</v>
      </c>
      <c r="I37" s="37">
        <v>4</v>
      </c>
      <c r="J37" s="35">
        <v>5</v>
      </c>
      <c r="K37" s="35"/>
      <c r="L37" s="35"/>
      <c r="M37" s="35"/>
      <c r="N37" s="35"/>
      <c r="O37" s="35"/>
      <c r="P37" s="27">
        <f>(COUNTIF($C37:O37,1)*10)+(COUNTIF($C37:O37,2)*6)+(COUNTIF($C37:O37,3)*4)+(COUNTIF($C37:O37,4)*3)+(COUNTIF($C37:O37,5)*2)+(COUNTIF($C37:O37,6))</f>
        <v>18</v>
      </c>
    </row>
    <row r="38" spans="1:16" ht="15" customHeight="1" x14ac:dyDescent="0.3">
      <c r="A38" s="64"/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</row>
    <row r="39" spans="1:16" ht="15" customHeight="1" x14ac:dyDescent="0.3">
      <c r="A39" s="64"/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</row>
    <row r="40" spans="1:16" ht="15" customHeight="1" x14ac:dyDescent="0.3">
      <c r="A40" s="64"/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64"/>
    </row>
    <row r="41" spans="1:16" ht="15" customHeight="1" x14ac:dyDescent="0.3">
      <c r="A41" s="66"/>
      <c r="B41" s="66"/>
      <c r="C41" s="66"/>
      <c r="D41" s="66"/>
      <c r="E41" s="66"/>
      <c r="F41" s="66"/>
      <c r="G41" s="66"/>
      <c r="H41" s="66"/>
      <c r="I41" s="66"/>
      <c r="J41" s="66"/>
      <c r="K41" s="66"/>
      <c r="L41" s="66"/>
      <c r="M41" s="66"/>
      <c r="N41" s="66"/>
      <c r="O41" s="66"/>
      <c r="P41" s="66"/>
    </row>
    <row r="42" spans="1:16" ht="15" customHeight="1" x14ac:dyDescent="0.3">
      <c r="A42" s="66"/>
      <c r="B42" s="66"/>
      <c r="C42" s="66"/>
      <c r="D42" s="66"/>
      <c r="E42" s="66"/>
      <c r="F42" s="66"/>
      <c r="G42" s="66"/>
      <c r="H42" s="66"/>
      <c r="I42" s="66"/>
      <c r="J42" s="66"/>
      <c r="K42" s="66"/>
      <c r="L42" s="66"/>
      <c r="M42" s="66"/>
      <c r="N42" s="66"/>
      <c r="O42" s="66"/>
      <c r="P42" s="66"/>
    </row>
    <row r="43" spans="1:16" ht="15" customHeight="1" x14ac:dyDescent="0.3">
      <c r="A43" s="66"/>
      <c r="B43" s="66"/>
      <c r="C43" s="66"/>
      <c r="D43" s="66"/>
      <c r="E43" s="66"/>
      <c r="F43" s="66"/>
      <c r="G43" s="66"/>
      <c r="H43" s="66"/>
      <c r="I43" s="66"/>
      <c r="J43" s="66"/>
      <c r="K43" s="66"/>
      <c r="L43" s="66"/>
      <c r="M43" s="66"/>
      <c r="N43" s="66"/>
      <c r="O43" s="66"/>
      <c r="P43" s="66"/>
    </row>
    <row r="44" spans="1:16" ht="15" customHeight="1" x14ac:dyDescent="0.3"/>
    <row r="45" spans="1:16" ht="15" customHeight="1" x14ac:dyDescent="0.3"/>
    <row r="46" spans="1:16" ht="15" customHeight="1" x14ac:dyDescent="0.3"/>
    <row r="47" spans="1:16" ht="15" customHeight="1" x14ac:dyDescent="0.3"/>
    <row r="48" spans="1:16" ht="15" customHeight="1" x14ac:dyDescent="0.3"/>
    <row r="49" ht="15" customHeight="1" x14ac:dyDescent="0.3"/>
    <row r="50" ht="15" customHeight="1" x14ac:dyDescent="0.3"/>
    <row r="51" ht="15" customHeight="1" x14ac:dyDescent="0.3"/>
    <row r="52" ht="15" customHeight="1" x14ac:dyDescent="0.3"/>
    <row r="53" ht="15" customHeight="1" x14ac:dyDescent="0.3"/>
    <row r="54" ht="15" customHeight="1" x14ac:dyDescent="0.3"/>
    <row r="55" ht="15" customHeight="1" x14ac:dyDescent="0.3"/>
    <row r="56" ht="15" customHeight="1" x14ac:dyDescent="0.3"/>
    <row r="57" ht="15" customHeight="1" x14ac:dyDescent="0.3"/>
    <row r="58" ht="15" customHeight="1" x14ac:dyDescent="0.3"/>
    <row r="59" ht="15" customHeight="1" x14ac:dyDescent="0.3"/>
    <row r="60" ht="15" customHeight="1" x14ac:dyDescent="0.3"/>
    <row r="61" ht="15" customHeight="1" x14ac:dyDescent="0.3"/>
    <row r="62" ht="15" customHeight="1" x14ac:dyDescent="0.3"/>
    <row r="63" ht="15" customHeight="1" x14ac:dyDescent="0.3"/>
    <row r="64" ht="15" customHeight="1" x14ac:dyDescent="0.3"/>
    <row r="65" ht="15" customHeight="1" x14ac:dyDescent="0.3"/>
    <row r="66" ht="15" customHeight="1" x14ac:dyDescent="0.3"/>
    <row r="67" ht="15" customHeight="1" x14ac:dyDescent="0.3"/>
    <row r="68" ht="15" customHeight="1" x14ac:dyDescent="0.3"/>
    <row r="69" ht="15" customHeight="1" x14ac:dyDescent="0.3"/>
    <row r="70" ht="15" customHeight="1" x14ac:dyDescent="0.3"/>
    <row r="71" ht="15" customHeight="1" x14ac:dyDescent="0.3"/>
    <row r="72" ht="15" customHeight="1" x14ac:dyDescent="0.3"/>
    <row r="73" ht="15" customHeight="1" x14ac:dyDescent="0.3"/>
    <row r="74" ht="15" customHeight="1" x14ac:dyDescent="0.3"/>
    <row r="75" ht="15" customHeight="1" x14ac:dyDescent="0.3"/>
    <row r="76" ht="15" customHeight="1" x14ac:dyDescent="0.3"/>
    <row r="77" ht="15" customHeight="1" x14ac:dyDescent="0.3"/>
    <row r="78" ht="15" customHeight="1" x14ac:dyDescent="0.3"/>
    <row r="79" ht="15" customHeight="1" x14ac:dyDescent="0.3"/>
    <row r="80" ht="15" customHeight="1" x14ac:dyDescent="0.3"/>
    <row r="81" ht="15" customHeight="1" x14ac:dyDescent="0.3"/>
    <row r="82" ht="15" customHeight="1" x14ac:dyDescent="0.3"/>
    <row r="83" ht="15" customHeight="1" x14ac:dyDescent="0.3"/>
    <row r="84" ht="15" customHeight="1" x14ac:dyDescent="0.3"/>
    <row r="85" ht="15" customHeight="1" x14ac:dyDescent="0.3"/>
    <row r="86" ht="15" customHeight="1" x14ac:dyDescent="0.3"/>
    <row r="87" ht="15" customHeight="1" x14ac:dyDescent="0.3"/>
    <row r="88" ht="15" customHeight="1" x14ac:dyDescent="0.3"/>
    <row r="89" ht="15" customHeight="1" x14ac:dyDescent="0.3"/>
    <row r="90" ht="15" customHeight="1" x14ac:dyDescent="0.3"/>
    <row r="91" ht="15" customHeight="1" x14ac:dyDescent="0.3"/>
    <row r="92" ht="15" customHeight="1" x14ac:dyDescent="0.3"/>
    <row r="93" ht="15" customHeight="1" x14ac:dyDescent="0.3"/>
    <row r="94" ht="15" customHeight="1" x14ac:dyDescent="0.3"/>
    <row r="95" ht="15" customHeight="1" x14ac:dyDescent="0.3"/>
    <row r="96" ht="15" customHeight="1" x14ac:dyDescent="0.3"/>
    <row r="97" ht="15" customHeight="1" x14ac:dyDescent="0.3"/>
    <row r="98" ht="15" customHeight="1" x14ac:dyDescent="0.3"/>
    <row r="99" ht="15" customHeight="1" x14ac:dyDescent="0.3"/>
    <row r="100" ht="15" customHeight="1" x14ac:dyDescent="0.3"/>
    <row r="101" ht="15" customHeight="1" x14ac:dyDescent="0.3"/>
    <row r="102" ht="15" customHeight="1" x14ac:dyDescent="0.3"/>
    <row r="103" ht="15" customHeight="1" x14ac:dyDescent="0.3"/>
    <row r="104" ht="15" customHeight="1" x14ac:dyDescent="0.3"/>
    <row r="105" ht="15" customHeight="1" x14ac:dyDescent="0.3"/>
    <row r="106" ht="15" customHeight="1" x14ac:dyDescent="0.3"/>
    <row r="107" ht="15" customHeight="1" x14ac:dyDescent="0.3"/>
    <row r="108" ht="15" customHeight="1" x14ac:dyDescent="0.3"/>
    <row r="109" ht="15" customHeight="1" x14ac:dyDescent="0.3"/>
    <row r="110" ht="15" customHeight="1" x14ac:dyDescent="0.3"/>
    <row r="111" ht="15" customHeight="1" x14ac:dyDescent="0.3"/>
    <row r="112" ht="15" customHeight="1" x14ac:dyDescent="0.3"/>
    <row r="113" ht="15" customHeight="1" x14ac:dyDescent="0.3"/>
    <row r="114" ht="15" customHeight="1" x14ac:dyDescent="0.3"/>
    <row r="115" ht="15" customHeight="1" x14ac:dyDescent="0.3"/>
    <row r="116" ht="15" customHeight="1" x14ac:dyDescent="0.3"/>
    <row r="117" ht="15" customHeight="1" x14ac:dyDescent="0.3"/>
    <row r="118" ht="15" customHeight="1" x14ac:dyDescent="0.3"/>
    <row r="119" ht="15" customHeight="1" x14ac:dyDescent="0.3"/>
    <row r="120" ht="15" customHeight="1" x14ac:dyDescent="0.3"/>
    <row r="121" ht="15" customHeight="1" x14ac:dyDescent="0.3"/>
    <row r="122" ht="15" customHeight="1" x14ac:dyDescent="0.3"/>
    <row r="123" ht="15" customHeight="1" x14ac:dyDescent="0.3"/>
    <row r="124" ht="15" customHeight="1" x14ac:dyDescent="0.3"/>
    <row r="125" ht="15" customHeight="1" x14ac:dyDescent="0.3"/>
    <row r="126" ht="15" customHeight="1" x14ac:dyDescent="0.3"/>
    <row r="127" ht="15" customHeight="1" x14ac:dyDescent="0.3"/>
    <row r="128" ht="15" customHeight="1" x14ac:dyDescent="0.3"/>
    <row r="129" ht="15" customHeight="1" x14ac:dyDescent="0.3"/>
    <row r="130" ht="15" customHeight="1" x14ac:dyDescent="0.3"/>
    <row r="131" ht="15" customHeight="1" x14ac:dyDescent="0.3"/>
    <row r="132" ht="15" customHeight="1" x14ac:dyDescent="0.3"/>
    <row r="133" ht="15" customHeight="1" x14ac:dyDescent="0.3"/>
    <row r="134" ht="15" customHeight="1" x14ac:dyDescent="0.3"/>
    <row r="135" ht="15" customHeight="1" x14ac:dyDescent="0.3"/>
    <row r="136" ht="15" customHeight="1" x14ac:dyDescent="0.3"/>
    <row r="137" ht="15" customHeight="1" x14ac:dyDescent="0.3"/>
    <row r="138" ht="15" customHeight="1" x14ac:dyDescent="0.3"/>
    <row r="139" ht="15" customHeight="1" x14ac:dyDescent="0.3"/>
    <row r="140" ht="15" customHeight="1" x14ac:dyDescent="0.3"/>
    <row r="141" ht="15" customHeight="1" x14ac:dyDescent="0.3"/>
    <row r="142" ht="15" customHeight="1" x14ac:dyDescent="0.3"/>
    <row r="143" ht="15" customHeight="1" x14ac:dyDescent="0.3"/>
    <row r="144" ht="15" customHeight="1" x14ac:dyDescent="0.3"/>
    <row r="145" ht="15" customHeight="1" x14ac:dyDescent="0.3"/>
    <row r="146" ht="15" customHeight="1" x14ac:dyDescent="0.3"/>
    <row r="147" ht="15" customHeight="1" x14ac:dyDescent="0.3"/>
    <row r="148" ht="15" customHeight="1" x14ac:dyDescent="0.3"/>
    <row r="149" ht="15" customHeight="1" x14ac:dyDescent="0.3"/>
    <row r="150" ht="15" customHeight="1" x14ac:dyDescent="0.3"/>
    <row r="151" ht="15" customHeight="1" x14ac:dyDescent="0.3"/>
    <row r="152" ht="15" customHeight="1" x14ac:dyDescent="0.3"/>
    <row r="153" ht="15" customHeight="1" x14ac:dyDescent="0.3"/>
    <row r="154" ht="15" customHeight="1" x14ac:dyDescent="0.3"/>
    <row r="155" ht="15" customHeight="1" x14ac:dyDescent="0.3"/>
    <row r="156" ht="15" customHeight="1" x14ac:dyDescent="0.3"/>
    <row r="157" ht="15" customHeight="1" x14ac:dyDescent="0.3"/>
    <row r="158" ht="15" customHeight="1" x14ac:dyDescent="0.3"/>
    <row r="159" ht="15" customHeight="1" x14ac:dyDescent="0.3"/>
    <row r="160" ht="15" customHeight="1" x14ac:dyDescent="0.3"/>
    <row r="161" ht="15" customHeight="1" x14ac:dyDescent="0.3"/>
    <row r="162" ht="15" customHeight="1" x14ac:dyDescent="0.3"/>
    <row r="163" ht="15" customHeight="1" x14ac:dyDescent="0.3"/>
    <row r="164" ht="15" customHeight="1" x14ac:dyDescent="0.3"/>
    <row r="165" ht="15" customHeight="1" x14ac:dyDescent="0.3"/>
    <row r="166" ht="15" customHeight="1" x14ac:dyDescent="0.3"/>
    <row r="167" ht="15" customHeight="1" x14ac:dyDescent="0.3"/>
    <row r="168" ht="15" customHeight="1" x14ac:dyDescent="0.3"/>
    <row r="169" ht="15" customHeight="1" x14ac:dyDescent="0.3"/>
    <row r="170" ht="15" customHeight="1" x14ac:dyDescent="0.3"/>
    <row r="171" ht="15" customHeight="1" x14ac:dyDescent="0.3"/>
    <row r="172" ht="15" customHeight="1" x14ac:dyDescent="0.3"/>
    <row r="173" ht="15" customHeight="1" x14ac:dyDescent="0.3"/>
    <row r="174" ht="15" customHeight="1" x14ac:dyDescent="0.3"/>
    <row r="175" ht="15" customHeight="1" x14ac:dyDescent="0.3"/>
    <row r="176" ht="15" customHeight="1" x14ac:dyDescent="0.3"/>
    <row r="177" ht="15" customHeight="1" x14ac:dyDescent="0.3"/>
    <row r="178" ht="15" customHeight="1" x14ac:dyDescent="0.3"/>
    <row r="179" ht="15" customHeight="1" x14ac:dyDescent="0.3"/>
    <row r="180" ht="15" customHeight="1" x14ac:dyDescent="0.3"/>
    <row r="181" ht="15" customHeight="1" x14ac:dyDescent="0.3"/>
    <row r="182" ht="15" customHeight="1" x14ac:dyDescent="0.3"/>
    <row r="183" ht="15" customHeight="1" x14ac:dyDescent="0.3"/>
    <row r="184" ht="15" customHeight="1" x14ac:dyDescent="0.3"/>
    <row r="185" ht="15" customHeight="1" x14ac:dyDescent="0.3"/>
    <row r="186" ht="15" customHeight="1" x14ac:dyDescent="0.3"/>
    <row r="187" ht="15" customHeight="1" x14ac:dyDescent="0.3"/>
    <row r="188" ht="15" customHeight="1" x14ac:dyDescent="0.3"/>
    <row r="189" ht="15" customHeight="1" x14ac:dyDescent="0.3"/>
    <row r="190" ht="15" customHeight="1" x14ac:dyDescent="0.3"/>
    <row r="191" ht="15" customHeight="1" x14ac:dyDescent="0.3"/>
    <row r="192" ht="15" customHeight="1" x14ac:dyDescent="0.3"/>
    <row r="193" ht="15" customHeight="1" x14ac:dyDescent="0.3"/>
    <row r="194" ht="15" customHeight="1" x14ac:dyDescent="0.3"/>
    <row r="195" ht="15" customHeight="1" x14ac:dyDescent="0.3"/>
    <row r="196" ht="15" customHeight="1" x14ac:dyDescent="0.3"/>
    <row r="197" ht="15" customHeight="1" x14ac:dyDescent="0.3"/>
    <row r="198" ht="15" customHeight="1" x14ac:dyDescent="0.3"/>
    <row r="199" ht="15" customHeight="1" x14ac:dyDescent="0.3"/>
    <row r="200" ht="15" customHeight="1" x14ac:dyDescent="0.3"/>
    <row r="201" ht="15" customHeight="1" x14ac:dyDescent="0.3"/>
    <row r="202" ht="15" customHeight="1" x14ac:dyDescent="0.3"/>
    <row r="203" ht="15" customHeight="1" x14ac:dyDescent="0.3"/>
    <row r="204" ht="15" customHeight="1" x14ac:dyDescent="0.3"/>
    <row r="205" ht="15" customHeight="1" x14ac:dyDescent="0.3"/>
    <row r="206" ht="15" customHeight="1" x14ac:dyDescent="0.3"/>
    <row r="207" ht="15" customHeight="1" x14ac:dyDescent="0.3"/>
    <row r="208" ht="15" customHeight="1" x14ac:dyDescent="0.3"/>
    <row r="209" ht="15" customHeight="1" x14ac:dyDescent="0.3"/>
    <row r="210" ht="15" customHeight="1" x14ac:dyDescent="0.3"/>
    <row r="211" ht="15" customHeight="1" x14ac:dyDescent="0.3"/>
    <row r="212" ht="15" customHeight="1" x14ac:dyDescent="0.3"/>
    <row r="213" ht="15" customHeight="1" x14ac:dyDescent="0.3"/>
    <row r="214" ht="15" customHeight="1" x14ac:dyDescent="0.3"/>
    <row r="215" ht="15" customHeight="1" x14ac:dyDescent="0.3"/>
    <row r="216" ht="15" customHeight="1" x14ac:dyDescent="0.3"/>
    <row r="217" ht="15" customHeight="1" x14ac:dyDescent="0.3"/>
    <row r="218" ht="15" customHeight="1" x14ac:dyDescent="0.3"/>
    <row r="219" ht="15" customHeight="1" x14ac:dyDescent="0.3"/>
    <row r="220" ht="15" customHeight="1" x14ac:dyDescent="0.3"/>
    <row r="221" ht="15" customHeight="1" x14ac:dyDescent="0.3"/>
    <row r="222" ht="15" customHeight="1" x14ac:dyDescent="0.3"/>
    <row r="223" ht="15" customHeight="1" x14ac:dyDescent="0.3"/>
    <row r="224" ht="15" customHeight="1" x14ac:dyDescent="0.3"/>
    <row r="225" ht="15" customHeight="1" x14ac:dyDescent="0.3"/>
    <row r="226" ht="15" customHeight="1" x14ac:dyDescent="0.3"/>
    <row r="227" ht="15" customHeight="1" x14ac:dyDescent="0.3"/>
    <row r="228" ht="15" customHeight="1" x14ac:dyDescent="0.3"/>
    <row r="229" ht="15" customHeight="1" x14ac:dyDescent="0.3"/>
    <row r="230" ht="15" customHeight="1" x14ac:dyDescent="0.3"/>
    <row r="231" ht="15" customHeight="1" x14ac:dyDescent="0.3"/>
    <row r="232" ht="15" customHeight="1" x14ac:dyDescent="0.3"/>
    <row r="233" ht="15" customHeight="1" x14ac:dyDescent="0.3"/>
    <row r="234" ht="15" customHeight="1" x14ac:dyDescent="0.3"/>
    <row r="235" ht="15" customHeight="1" x14ac:dyDescent="0.3"/>
    <row r="236" ht="15" customHeight="1" x14ac:dyDescent="0.3"/>
    <row r="237" ht="15" customHeight="1" x14ac:dyDescent="0.3"/>
    <row r="238" ht="15" customHeight="1" x14ac:dyDescent="0.3"/>
    <row r="239" ht="15" customHeight="1" x14ac:dyDescent="0.3"/>
    <row r="240" ht="15" customHeight="1" x14ac:dyDescent="0.3"/>
    <row r="241" ht="15" customHeight="1" x14ac:dyDescent="0.3"/>
    <row r="242" ht="15" customHeight="1" x14ac:dyDescent="0.3"/>
    <row r="243" ht="15" customHeight="1" x14ac:dyDescent="0.3"/>
    <row r="244" ht="15" customHeight="1" x14ac:dyDescent="0.3"/>
    <row r="245" ht="15" customHeight="1" x14ac:dyDescent="0.3"/>
    <row r="246" ht="15" customHeight="1" x14ac:dyDescent="0.3"/>
    <row r="247" ht="15" customHeight="1" x14ac:dyDescent="0.3"/>
    <row r="248" ht="15" customHeight="1" x14ac:dyDescent="0.3"/>
    <row r="249" ht="15" customHeight="1" x14ac:dyDescent="0.3"/>
    <row r="250" ht="15" customHeight="1" x14ac:dyDescent="0.3"/>
    <row r="251" ht="15" customHeight="1" x14ac:dyDescent="0.3"/>
    <row r="252" ht="15" customHeight="1" x14ac:dyDescent="0.3"/>
    <row r="253" ht="15" customHeight="1" x14ac:dyDescent="0.3"/>
    <row r="254" ht="15" customHeight="1" x14ac:dyDescent="0.3"/>
    <row r="255" ht="15" customHeight="1" x14ac:dyDescent="0.3"/>
    <row r="256" ht="15" customHeight="1" x14ac:dyDescent="0.3"/>
    <row r="257" ht="15" customHeight="1" x14ac:dyDescent="0.3"/>
    <row r="258" ht="15" customHeight="1" x14ac:dyDescent="0.3"/>
    <row r="259" ht="15" customHeight="1" x14ac:dyDescent="0.3"/>
    <row r="260" ht="15" customHeight="1" x14ac:dyDescent="0.3"/>
    <row r="261" ht="15" customHeight="1" x14ac:dyDescent="0.3"/>
    <row r="262" ht="15" customHeight="1" x14ac:dyDescent="0.3"/>
    <row r="263" ht="15" customHeight="1" x14ac:dyDescent="0.3"/>
    <row r="264" ht="15" customHeight="1" x14ac:dyDescent="0.3"/>
    <row r="265" ht="15" customHeight="1" x14ac:dyDescent="0.3"/>
    <row r="266" ht="15" customHeight="1" x14ac:dyDescent="0.3"/>
    <row r="267" ht="15" customHeight="1" x14ac:dyDescent="0.3"/>
    <row r="268" ht="15" customHeight="1" x14ac:dyDescent="0.3"/>
    <row r="269" ht="15" customHeight="1" x14ac:dyDescent="0.3"/>
    <row r="270" ht="15" customHeight="1" x14ac:dyDescent="0.3"/>
    <row r="271" ht="15" customHeight="1" x14ac:dyDescent="0.3"/>
    <row r="272" ht="15" customHeight="1" x14ac:dyDescent="0.3"/>
    <row r="273" ht="15" customHeight="1" x14ac:dyDescent="0.3"/>
    <row r="274" ht="15" customHeight="1" x14ac:dyDescent="0.3"/>
    <row r="275" ht="15" customHeight="1" x14ac:dyDescent="0.3"/>
    <row r="276" ht="15" customHeight="1" x14ac:dyDescent="0.3"/>
    <row r="277" ht="15" customHeight="1" x14ac:dyDescent="0.3"/>
    <row r="278" ht="15" customHeight="1" x14ac:dyDescent="0.3"/>
    <row r="279" ht="15" customHeight="1" x14ac:dyDescent="0.3"/>
    <row r="280" ht="15" customHeight="1" x14ac:dyDescent="0.3"/>
    <row r="281" ht="15" customHeight="1" x14ac:dyDescent="0.3"/>
    <row r="282" ht="15" customHeight="1" x14ac:dyDescent="0.3"/>
    <row r="283" ht="15" customHeight="1" x14ac:dyDescent="0.3"/>
    <row r="284" ht="15" customHeight="1" x14ac:dyDescent="0.3"/>
    <row r="285" ht="15" customHeight="1" x14ac:dyDescent="0.3"/>
    <row r="286" ht="15" customHeight="1" x14ac:dyDescent="0.3"/>
    <row r="287" ht="15" customHeight="1" x14ac:dyDescent="0.3"/>
    <row r="288" ht="15" customHeight="1" x14ac:dyDescent="0.3"/>
    <row r="289" ht="15" customHeight="1" x14ac:dyDescent="0.3"/>
    <row r="290" ht="15" customHeight="1" x14ac:dyDescent="0.3"/>
    <row r="291" ht="15" customHeight="1" x14ac:dyDescent="0.3"/>
    <row r="292" ht="15" customHeight="1" x14ac:dyDescent="0.3"/>
    <row r="293" ht="15" customHeight="1" x14ac:dyDescent="0.3"/>
    <row r="294" ht="15" customHeight="1" x14ac:dyDescent="0.3"/>
    <row r="295" ht="15" customHeight="1" x14ac:dyDescent="0.3"/>
    <row r="296" ht="15" customHeight="1" x14ac:dyDescent="0.3"/>
    <row r="297" ht="15" customHeight="1" x14ac:dyDescent="0.3"/>
    <row r="298" ht="15" customHeight="1" x14ac:dyDescent="0.3"/>
    <row r="299" ht="15" customHeight="1" x14ac:dyDescent="0.3"/>
    <row r="300" ht="15" customHeight="1" x14ac:dyDescent="0.3"/>
    <row r="301" ht="15" customHeight="1" x14ac:dyDescent="0.3"/>
    <row r="302" ht="15" customHeight="1" x14ac:dyDescent="0.3"/>
    <row r="303" ht="15" customHeight="1" x14ac:dyDescent="0.3"/>
    <row r="304" ht="15" customHeight="1" x14ac:dyDescent="0.3"/>
    <row r="305" ht="15" customHeight="1" x14ac:dyDescent="0.3"/>
    <row r="306" ht="15" customHeight="1" x14ac:dyDescent="0.3"/>
    <row r="307" ht="15" customHeight="1" x14ac:dyDescent="0.3"/>
    <row r="308" ht="15" customHeight="1" x14ac:dyDescent="0.3"/>
    <row r="309" ht="15" customHeight="1" x14ac:dyDescent="0.3"/>
    <row r="310" ht="15" customHeight="1" x14ac:dyDescent="0.3"/>
    <row r="311" ht="15" customHeight="1" x14ac:dyDescent="0.3"/>
    <row r="312" ht="15" customHeight="1" x14ac:dyDescent="0.3"/>
    <row r="313" ht="15" customHeight="1" x14ac:dyDescent="0.3"/>
    <row r="314" ht="15" customHeight="1" x14ac:dyDescent="0.3"/>
    <row r="315" ht="15" customHeight="1" x14ac:dyDescent="0.3"/>
    <row r="316" ht="15" customHeight="1" x14ac:dyDescent="0.3"/>
    <row r="317" ht="15" customHeight="1" x14ac:dyDescent="0.3"/>
    <row r="318" ht="15" customHeight="1" x14ac:dyDescent="0.3"/>
    <row r="319" ht="15" customHeight="1" x14ac:dyDescent="0.3"/>
    <row r="320" ht="15" customHeight="1" x14ac:dyDescent="0.3"/>
    <row r="321" ht="15" customHeight="1" x14ac:dyDescent="0.3"/>
    <row r="322" ht="15" customHeight="1" x14ac:dyDescent="0.3"/>
    <row r="323" ht="15" customHeight="1" x14ac:dyDescent="0.3"/>
    <row r="324" ht="15" customHeight="1" x14ac:dyDescent="0.3"/>
    <row r="325" ht="15" customHeight="1" x14ac:dyDescent="0.3"/>
    <row r="326" ht="15" customHeight="1" x14ac:dyDescent="0.3"/>
    <row r="327" ht="15" customHeight="1" x14ac:dyDescent="0.3"/>
    <row r="328" ht="15" customHeight="1" x14ac:dyDescent="0.3"/>
    <row r="329" ht="15" customHeight="1" x14ac:dyDescent="0.3"/>
    <row r="330" ht="15" customHeight="1" x14ac:dyDescent="0.3"/>
    <row r="331" ht="15" customHeight="1" x14ac:dyDescent="0.3"/>
    <row r="332" ht="15" customHeight="1" x14ac:dyDescent="0.3"/>
    <row r="333" ht="15" customHeight="1" x14ac:dyDescent="0.3"/>
    <row r="334" ht="15" customHeight="1" x14ac:dyDescent="0.3"/>
    <row r="335" ht="15" customHeight="1" x14ac:dyDescent="0.3"/>
    <row r="336" ht="15" customHeight="1" x14ac:dyDescent="0.3"/>
    <row r="337" ht="15" customHeight="1" x14ac:dyDescent="0.3"/>
    <row r="338" ht="15" customHeight="1" x14ac:dyDescent="0.3"/>
    <row r="339" ht="15" customHeight="1" x14ac:dyDescent="0.3"/>
    <row r="340" ht="15" customHeight="1" x14ac:dyDescent="0.3"/>
    <row r="341" ht="15" customHeight="1" x14ac:dyDescent="0.3"/>
    <row r="342" ht="15" customHeight="1" x14ac:dyDescent="0.3"/>
    <row r="343" ht="15" customHeight="1" x14ac:dyDescent="0.3"/>
    <row r="344" ht="15" customHeight="1" x14ac:dyDescent="0.3"/>
    <row r="345" ht="15" customHeight="1" x14ac:dyDescent="0.3"/>
    <row r="346" ht="15" customHeight="1" x14ac:dyDescent="0.3"/>
    <row r="347" ht="15" customHeight="1" x14ac:dyDescent="0.3"/>
    <row r="348" ht="15" customHeight="1" x14ac:dyDescent="0.3"/>
    <row r="349" ht="15" customHeight="1" x14ac:dyDescent="0.3"/>
    <row r="350" ht="15" customHeight="1" x14ac:dyDescent="0.3"/>
    <row r="351" ht="15" customHeight="1" x14ac:dyDescent="0.3"/>
    <row r="352" ht="15" customHeight="1" x14ac:dyDescent="0.3"/>
    <row r="353" ht="15" customHeight="1" x14ac:dyDescent="0.3"/>
    <row r="354" ht="15" customHeight="1" x14ac:dyDescent="0.3"/>
    <row r="355" ht="15" customHeight="1" x14ac:dyDescent="0.3"/>
    <row r="356" ht="15" customHeight="1" x14ac:dyDescent="0.3"/>
    <row r="357" ht="15" customHeight="1" x14ac:dyDescent="0.3"/>
    <row r="358" ht="15" customHeight="1" x14ac:dyDescent="0.3"/>
    <row r="359" ht="15" customHeight="1" x14ac:dyDescent="0.3"/>
    <row r="360" ht="15" customHeight="1" x14ac:dyDescent="0.3"/>
    <row r="361" ht="15" customHeight="1" x14ac:dyDescent="0.3"/>
    <row r="362" ht="15" customHeight="1" x14ac:dyDescent="0.3"/>
    <row r="363" ht="15" customHeight="1" x14ac:dyDescent="0.3"/>
    <row r="364" ht="15" customHeight="1" x14ac:dyDescent="0.3"/>
    <row r="365" ht="15" customHeight="1" x14ac:dyDescent="0.3"/>
    <row r="366" ht="15" customHeight="1" x14ac:dyDescent="0.3"/>
    <row r="367" ht="15" customHeight="1" x14ac:dyDescent="0.3"/>
    <row r="368" ht="15" customHeight="1" x14ac:dyDescent="0.3"/>
    <row r="369" ht="15" customHeight="1" x14ac:dyDescent="0.3"/>
    <row r="370" ht="15" customHeight="1" x14ac:dyDescent="0.3"/>
    <row r="371" ht="15" customHeight="1" x14ac:dyDescent="0.3"/>
    <row r="372" ht="15" customHeight="1" x14ac:dyDescent="0.3"/>
    <row r="373" ht="15" customHeight="1" x14ac:dyDescent="0.3"/>
    <row r="374" ht="15" customHeight="1" x14ac:dyDescent="0.3"/>
    <row r="375" ht="15" customHeight="1" x14ac:dyDescent="0.3"/>
    <row r="376" ht="15" customHeight="1" x14ac:dyDescent="0.3"/>
    <row r="377" ht="15" customHeight="1" x14ac:dyDescent="0.3"/>
    <row r="378" ht="15" customHeight="1" x14ac:dyDescent="0.3"/>
    <row r="379" ht="15" customHeight="1" x14ac:dyDescent="0.3"/>
    <row r="380" ht="15" customHeight="1" x14ac:dyDescent="0.3"/>
    <row r="381" ht="15" customHeight="1" x14ac:dyDescent="0.3"/>
    <row r="382" ht="15" customHeight="1" x14ac:dyDescent="0.3"/>
    <row r="383" ht="15" customHeight="1" x14ac:dyDescent="0.3"/>
    <row r="384" ht="15" customHeight="1" x14ac:dyDescent="0.3"/>
    <row r="385" ht="15" customHeight="1" x14ac:dyDescent="0.3"/>
    <row r="386" ht="15" customHeight="1" x14ac:dyDescent="0.3"/>
    <row r="387" ht="15" customHeight="1" x14ac:dyDescent="0.3"/>
    <row r="388" ht="15" customHeight="1" x14ac:dyDescent="0.3"/>
    <row r="389" ht="15" customHeight="1" x14ac:dyDescent="0.3"/>
    <row r="390" ht="15" customHeight="1" x14ac:dyDescent="0.3"/>
    <row r="391" ht="15" customHeight="1" x14ac:dyDescent="0.3"/>
    <row r="392" ht="15" customHeight="1" x14ac:dyDescent="0.3"/>
    <row r="393" ht="15" customHeight="1" x14ac:dyDescent="0.3"/>
    <row r="394" ht="15" customHeight="1" x14ac:dyDescent="0.3"/>
    <row r="395" ht="15" customHeight="1" x14ac:dyDescent="0.3"/>
    <row r="396" ht="15" customHeight="1" x14ac:dyDescent="0.3"/>
    <row r="397" ht="15" customHeight="1" x14ac:dyDescent="0.3"/>
    <row r="398" ht="15" customHeight="1" x14ac:dyDescent="0.3"/>
    <row r="399" ht="15" customHeight="1" x14ac:dyDescent="0.3"/>
    <row r="400" ht="15" customHeight="1" x14ac:dyDescent="0.3"/>
    <row r="401" ht="15" customHeight="1" x14ac:dyDescent="0.3"/>
    <row r="402" ht="15" customHeight="1" x14ac:dyDescent="0.3"/>
    <row r="403" ht="15" customHeight="1" x14ac:dyDescent="0.3"/>
    <row r="404" ht="15" customHeight="1" x14ac:dyDescent="0.3"/>
    <row r="405" ht="15" customHeight="1" x14ac:dyDescent="0.3"/>
    <row r="406" ht="15" customHeight="1" x14ac:dyDescent="0.3"/>
    <row r="407" ht="15" customHeight="1" x14ac:dyDescent="0.3"/>
    <row r="408" ht="15" customHeight="1" x14ac:dyDescent="0.3"/>
    <row r="409" ht="15" customHeight="1" x14ac:dyDescent="0.3"/>
    <row r="410" ht="15" customHeight="1" x14ac:dyDescent="0.3"/>
    <row r="411" ht="15" customHeight="1" x14ac:dyDescent="0.3"/>
    <row r="412" ht="15" customHeight="1" x14ac:dyDescent="0.3"/>
    <row r="413" ht="15" customHeight="1" x14ac:dyDescent="0.3"/>
    <row r="414" ht="15" customHeight="1" x14ac:dyDescent="0.3"/>
    <row r="415" ht="15" customHeight="1" x14ac:dyDescent="0.3"/>
    <row r="416" ht="15" customHeight="1" x14ac:dyDescent="0.3"/>
    <row r="417" ht="15" customHeight="1" x14ac:dyDescent="0.3"/>
    <row r="418" ht="15" customHeight="1" x14ac:dyDescent="0.3"/>
    <row r="419" ht="15" customHeight="1" x14ac:dyDescent="0.3"/>
    <row r="420" ht="15" customHeight="1" x14ac:dyDescent="0.3"/>
    <row r="421" ht="15" customHeight="1" x14ac:dyDescent="0.3"/>
    <row r="422" ht="15" customHeight="1" x14ac:dyDescent="0.3"/>
    <row r="423" ht="15" customHeight="1" x14ac:dyDescent="0.3"/>
    <row r="424" ht="15" customHeight="1" x14ac:dyDescent="0.3"/>
    <row r="425" ht="15" customHeight="1" x14ac:dyDescent="0.3"/>
    <row r="426" ht="15" customHeight="1" x14ac:dyDescent="0.3"/>
    <row r="427" ht="15" customHeight="1" x14ac:dyDescent="0.3"/>
    <row r="428" ht="15" customHeight="1" x14ac:dyDescent="0.3"/>
    <row r="429" ht="15" customHeight="1" x14ac:dyDescent="0.3"/>
    <row r="430" ht="15" customHeight="1" x14ac:dyDescent="0.3"/>
    <row r="431" ht="15" customHeight="1" x14ac:dyDescent="0.3"/>
    <row r="432" ht="15" customHeight="1" x14ac:dyDescent="0.3"/>
    <row r="433" ht="15" customHeight="1" x14ac:dyDescent="0.3"/>
    <row r="434" ht="15" customHeight="1" x14ac:dyDescent="0.3"/>
    <row r="435" ht="15" customHeight="1" x14ac:dyDescent="0.3"/>
    <row r="436" ht="15" customHeight="1" x14ac:dyDescent="0.3"/>
    <row r="437" ht="15" customHeight="1" x14ac:dyDescent="0.3"/>
    <row r="438" ht="15" customHeight="1" x14ac:dyDescent="0.3"/>
    <row r="439" ht="15" customHeight="1" x14ac:dyDescent="0.3"/>
    <row r="440" ht="15" customHeight="1" x14ac:dyDescent="0.3"/>
    <row r="441" ht="15" customHeight="1" x14ac:dyDescent="0.3"/>
    <row r="442" ht="15" customHeight="1" x14ac:dyDescent="0.3"/>
    <row r="443" ht="15" customHeight="1" x14ac:dyDescent="0.3"/>
    <row r="444" ht="15" customHeight="1" x14ac:dyDescent="0.3"/>
    <row r="445" ht="15" customHeight="1" x14ac:dyDescent="0.3"/>
    <row r="446" ht="15" customHeight="1" x14ac:dyDescent="0.3"/>
    <row r="447" ht="15" customHeight="1" x14ac:dyDescent="0.3"/>
    <row r="448" ht="15" customHeight="1" x14ac:dyDescent="0.3"/>
    <row r="449" ht="15" customHeight="1" x14ac:dyDescent="0.3"/>
    <row r="450" ht="15" customHeight="1" x14ac:dyDescent="0.3"/>
    <row r="451" ht="15" customHeight="1" x14ac:dyDescent="0.3"/>
    <row r="452" ht="15" customHeight="1" x14ac:dyDescent="0.3"/>
    <row r="453" ht="15" customHeight="1" x14ac:dyDescent="0.3"/>
    <row r="454" ht="15" customHeight="1" x14ac:dyDescent="0.3"/>
    <row r="455" ht="15" customHeight="1" x14ac:dyDescent="0.3"/>
    <row r="456" ht="15" customHeight="1" x14ac:dyDescent="0.3"/>
    <row r="457" ht="15" customHeight="1" x14ac:dyDescent="0.3"/>
    <row r="458" ht="15" customHeight="1" x14ac:dyDescent="0.3"/>
    <row r="459" ht="15" customHeight="1" x14ac:dyDescent="0.3"/>
    <row r="460" ht="15" customHeight="1" x14ac:dyDescent="0.3"/>
    <row r="461" ht="15" customHeight="1" x14ac:dyDescent="0.3"/>
    <row r="462" ht="15" customHeight="1" x14ac:dyDescent="0.3"/>
    <row r="463" ht="15" customHeight="1" x14ac:dyDescent="0.3"/>
    <row r="464" ht="15" customHeight="1" x14ac:dyDescent="0.3"/>
    <row r="465" ht="15" customHeight="1" x14ac:dyDescent="0.3"/>
    <row r="466" ht="15" customHeight="1" x14ac:dyDescent="0.3"/>
    <row r="467" ht="15" customHeight="1" x14ac:dyDescent="0.3"/>
    <row r="468" ht="15" customHeight="1" x14ac:dyDescent="0.3"/>
    <row r="469" ht="15" customHeight="1" x14ac:dyDescent="0.3"/>
    <row r="470" ht="15" customHeight="1" x14ac:dyDescent="0.3"/>
    <row r="471" ht="15" customHeight="1" x14ac:dyDescent="0.3"/>
    <row r="472" ht="15" customHeight="1" x14ac:dyDescent="0.3"/>
    <row r="473" ht="15" customHeight="1" x14ac:dyDescent="0.3"/>
    <row r="474" ht="15" customHeight="1" x14ac:dyDescent="0.3"/>
    <row r="475" ht="15" customHeight="1" x14ac:dyDescent="0.3"/>
    <row r="476" ht="15" customHeight="1" x14ac:dyDescent="0.3"/>
    <row r="477" ht="15" customHeight="1" x14ac:dyDescent="0.3"/>
    <row r="478" ht="15" customHeight="1" x14ac:dyDescent="0.3"/>
    <row r="479" ht="15" customHeight="1" x14ac:dyDescent="0.3"/>
    <row r="480" ht="15" customHeight="1" x14ac:dyDescent="0.3"/>
    <row r="481" ht="15" customHeight="1" x14ac:dyDescent="0.3"/>
    <row r="482" ht="15" customHeight="1" x14ac:dyDescent="0.3"/>
    <row r="483" ht="15" customHeight="1" x14ac:dyDescent="0.3"/>
    <row r="484" ht="15" customHeight="1" x14ac:dyDescent="0.3"/>
    <row r="485" ht="15" customHeight="1" x14ac:dyDescent="0.3"/>
    <row r="486" ht="15" customHeight="1" x14ac:dyDescent="0.3"/>
    <row r="487" ht="15" customHeight="1" x14ac:dyDescent="0.3"/>
    <row r="488" ht="15" customHeight="1" x14ac:dyDescent="0.3"/>
    <row r="489" ht="15" customHeight="1" x14ac:dyDescent="0.3"/>
    <row r="490" ht="15" customHeight="1" x14ac:dyDescent="0.3"/>
    <row r="491" ht="15" customHeight="1" x14ac:dyDescent="0.3"/>
    <row r="492" ht="15" customHeight="1" x14ac:dyDescent="0.3"/>
    <row r="493" ht="15" customHeight="1" x14ac:dyDescent="0.3"/>
    <row r="494" ht="15" customHeight="1" x14ac:dyDescent="0.3"/>
    <row r="495" ht="15" customHeight="1" x14ac:dyDescent="0.3"/>
    <row r="496" ht="15" customHeight="1" x14ac:dyDescent="0.3"/>
    <row r="497" ht="15" customHeight="1" x14ac:dyDescent="0.3"/>
    <row r="498" ht="15" customHeight="1" x14ac:dyDescent="0.3"/>
    <row r="499" ht="15" customHeight="1" x14ac:dyDescent="0.3"/>
    <row r="500" ht="15" customHeight="1" x14ac:dyDescent="0.3"/>
    <row r="501" ht="15" customHeight="1" x14ac:dyDescent="0.3"/>
    <row r="502" ht="15" customHeight="1" x14ac:dyDescent="0.3"/>
    <row r="503" ht="15" customHeight="1" x14ac:dyDescent="0.3"/>
    <row r="504" ht="15" customHeight="1" x14ac:dyDescent="0.3"/>
    <row r="505" ht="15" customHeight="1" x14ac:dyDescent="0.3"/>
    <row r="506" ht="15" customHeight="1" x14ac:dyDescent="0.3"/>
    <row r="507" ht="15" customHeight="1" x14ac:dyDescent="0.3"/>
    <row r="508" ht="15" customHeight="1" x14ac:dyDescent="0.3"/>
    <row r="509" ht="15" customHeight="1" x14ac:dyDescent="0.3"/>
    <row r="510" ht="15" customHeight="1" x14ac:dyDescent="0.3"/>
    <row r="511" ht="15" customHeight="1" x14ac:dyDescent="0.3"/>
    <row r="512" ht="15" customHeight="1" x14ac:dyDescent="0.3"/>
    <row r="513" ht="15" customHeight="1" x14ac:dyDescent="0.3"/>
    <row r="514" ht="15" customHeight="1" x14ac:dyDescent="0.3"/>
    <row r="515" ht="15" customHeight="1" x14ac:dyDescent="0.3"/>
    <row r="516" ht="15" customHeight="1" x14ac:dyDescent="0.3"/>
    <row r="517" ht="15" customHeight="1" x14ac:dyDescent="0.3"/>
    <row r="518" ht="15" customHeight="1" x14ac:dyDescent="0.3"/>
    <row r="519" ht="15" customHeight="1" x14ac:dyDescent="0.3"/>
    <row r="520" ht="15" customHeight="1" x14ac:dyDescent="0.3"/>
    <row r="521" ht="15" customHeight="1" x14ac:dyDescent="0.3"/>
    <row r="522" ht="15" customHeight="1" x14ac:dyDescent="0.3"/>
    <row r="523" ht="15" customHeight="1" x14ac:dyDescent="0.3"/>
    <row r="524" ht="15" customHeight="1" x14ac:dyDescent="0.3"/>
    <row r="525" ht="15" customHeight="1" x14ac:dyDescent="0.3"/>
    <row r="526" ht="15" customHeight="1" x14ac:dyDescent="0.3"/>
    <row r="527" ht="15" customHeight="1" x14ac:dyDescent="0.3"/>
    <row r="528" ht="15" customHeight="1" x14ac:dyDescent="0.3"/>
    <row r="529" ht="15" customHeight="1" x14ac:dyDescent="0.3"/>
    <row r="530" ht="15" customHeight="1" x14ac:dyDescent="0.3"/>
    <row r="531" ht="15" customHeight="1" x14ac:dyDescent="0.3"/>
    <row r="532" ht="15" customHeight="1" x14ac:dyDescent="0.3"/>
    <row r="533" ht="15" customHeight="1" x14ac:dyDescent="0.3"/>
    <row r="534" ht="15" customHeight="1" x14ac:dyDescent="0.3"/>
    <row r="535" ht="15" customHeight="1" x14ac:dyDescent="0.3"/>
    <row r="536" ht="15" customHeight="1" x14ac:dyDescent="0.3"/>
    <row r="537" ht="15" customHeight="1" x14ac:dyDescent="0.3"/>
    <row r="538" ht="15" customHeight="1" x14ac:dyDescent="0.3"/>
    <row r="539" ht="15" customHeight="1" x14ac:dyDescent="0.3"/>
    <row r="540" ht="15" customHeight="1" x14ac:dyDescent="0.3"/>
    <row r="541" ht="15" customHeight="1" x14ac:dyDescent="0.3"/>
    <row r="542" ht="15" customHeight="1" x14ac:dyDescent="0.3"/>
    <row r="543" ht="15" customHeight="1" x14ac:dyDescent="0.3"/>
    <row r="544" ht="15" customHeight="1" x14ac:dyDescent="0.3"/>
    <row r="545" ht="15" customHeight="1" x14ac:dyDescent="0.3"/>
    <row r="546" ht="15" customHeight="1" x14ac:dyDescent="0.3"/>
    <row r="547" ht="15" customHeight="1" x14ac:dyDescent="0.3"/>
    <row r="548" ht="15" customHeight="1" x14ac:dyDescent="0.3"/>
    <row r="549" ht="15" customHeight="1" x14ac:dyDescent="0.3"/>
    <row r="550" ht="15" customHeight="1" x14ac:dyDescent="0.3"/>
    <row r="551" ht="15" customHeight="1" x14ac:dyDescent="0.3"/>
    <row r="552" ht="15" customHeight="1" x14ac:dyDescent="0.3"/>
    <row r="553" ht="15" customHeight="1" x14ac:dyDescent="0.3"/>
    <row r="554" ht="15" customHeight="1" x14ac:dyDescent="0.3"/>
    <row r="555" ht="15" customHeight="1" x14ac:dyDescent="0.3"/>
    <row r="556" ht="15" customHeight="1" x14ac:dyDescent="0.3"/>
    <row r="557" ht="15" customHeight="1" x14ac:dyDescent="0.3"/>
    <row r="558" ht="15" customHeight="1" x14ac:dyDescent="0.3"/>
    <row r="559" ht="15" customHeight="1" x14ac:dyDescent="0.3"/>
    <row r="560" ht="15" customHeight="1" x14ac:dyDescent="0.3"/>
    <row r="561" ht="15" customHeight="1" x14ac:dyDescent="0.3"/>
    <row r="562" ht="15" customHeight="1" x14ac:dyDescent="0.3"/>
    <row r="563" ht="15" customHeight="1" x14ac:dyDescent="0.3"/>
    <row r="564" ht="15" customHeight="1" x14ac:dyDescent="0.3"/>
    <row r="565" ht="15" customHeight="1" x14ac:dyDescent="0.3"/>
    <row r="566" ht="15" customHeight="1" x14ac:dyDescent="0.3"/>
    <row r="567" ht="15" customHeight="1" x14ac:dyDescent="0.3"/>
    <row r="568" ht="15" customHeight="1" x14ac:dyDescent="0.3"/>
    <row r="569" ht="15" customHeight="1" x14ac:dyDescent="0.3"/>
    <row r="570" ht="15" customHeight="1" x14ac:dyDescent="0.3"/>
    <row r="571" ht="15" customHeight="1" x14ac:dyDescent="0.3"/>
    <row r="572" ht="15" customHeight="1" x14ac:dyDescent="0.3"/>
    <row r="573" ht="15" customHeight="1" x14ac:dyDescent="0.3"/>
    <row r="574" ht="15" customHeight="1" x14ac:dyDescent="0.3"/>
    <row r="575" ht="15" customHeight="1" x14ac:dyDescent="0.3"/>
    <row r="576" ht="15" customHeight="1" x14ac:dyDescent="0.3"/>
    <row r="577" ht="15" customHeight="1" x14ac:dyDescent="0.3"/>
    <row r="578" ht="15" customHeight="1" x14ac:dyDescent="0.3"/>
    <row r="579" ht="15" customHeight="1" x14ac:dyDescent="0.3"/>
    <row r="580" ht="15" customHeight="1" x14ac:dyDescent="0.3"/>
    <row r="581" ht="15" customHeight="1" x14ac:dyDescent="0.3"/>
    <row r="582" ht="15" customHeight="1" x14ac:dyDescent="0.3"/>
    <row r="583" ht="15" customHeight="1" x14ac:dyDescent="0.3"/>
    <row r="584" ht="15" customHeight="1" x14ac:dyDescent="0.3"/>
    <row r="585" ht="15" customHeight="1" x14ac:dyDescent="0.3"/>
    <row r="586" ht="15" customHeight="1" x14ac:dyDescent="0.3"/>
    <row r="587" ht="15" customHeight="1" x14ac:dyDescent="0.3"/>
    <row r="588" ht="15" customHeight="1" x14ac:dyDescent="0.3"/>
    <row r="589" ht="15" customHeight="1" x14ac:dyDescent="0.3"/>
    <row r="590" ht="15" customHeight="1" x14ac:dyDescent="0.3"/>
    <row r="591" ht="15" customHeight="1" x14ac:dyDescent="0.3"/>
    <row r="592" ht="15" customHeight="1" x14ac:dyDescent="0.3"/>
    <row r="593" ht="15" customHeight="1" x14ac:dyDescent="0.3"/>
    <row r="594" ht="15" customHeight="1" x14ac:dyDescent="0.3"/>
    <row r="595" ht="15" customHeight="1" x14ac:dyDescent="0.3"/>
    <row r="596" ht="15" customHeight="1" x14ac:dyDescent="0.3"/>
    <row r="597" ht="15" customHeight="1" x14ac:dyDescent="0.3"/>
    <row r="598" ht="15" customHeight="1" x14ac:dyDescent="0.3"/>
    <row r="599" ht="15" customHeight="1" x14ac:dyDescent="0.3"/>
    <row r="600" ht="15" customHeight="1" x14ac:dyDescent="0.3"/>
    <row r="601" ht="15" customHeight="1" x14ac:dyDescent="0.3"/>
    <row r="602" ht="15" customHeight="1" x14ac:dyDescent="0.3"/>
    <row r="603" ht="15" customHeight="1" x14ac:dyDescent="0.3"/>
    <row r="604" ht="15" customHeight="1" x14ac:dyDescent="0.3"/>
    <row r="605" ht="15" customHeight="1" x14ac:dyDescent="0.3"/>
    <row r="606" ht="15" customHeight="1" x14ac:dyDescent="0.3"/>
    <row r="607" ht="15" customHeight="1" x14ac:dyDescent="0.3"/>
    <row r="608" ht="15" customHeight="1" x14ac:dyDescent="0.3"/>
    <row r="609" ht="15" customHeight="1" x14ac:dyDescent="0.3"/>
    <row r="610" ht="15" customHeight="1" x14ac:dyDescent="0.3"/>
    <row r="611" ht="15" customHeight="1" x14ac:dyDescent="0.3"/>
    <row r="612" ht="15" customHeight="1" x14ac:dyDescent="0.3"/>
    <row r="613" ht="15" customHeight="1" x14ac:dyDescent="0.3"/>
    <row r="614" ht="15" customHeight="1" x14ac:dyDescent="0.3"/>
    <row r="615" ht="15" customHeight="1" x14ac:dyDescent="0.3"/>
    <row r="616" ht="15" customHeight="1" x14ac:dyDescent="0.3"/>
    <row r="617" ht="15" customHeight="1" x14ac:dyDescent="0.3"/>
    <row r="618" ht="15" customHeight="1" x14ac:dyDescent="0.3"/>
    <row r="619" ht="15" customHeight="1" x14ac:dyDescent="0.3"/>
    <row r="620" ht="15" customHeight="1" x14ac:dyDescent="0.3"/>
    <row r="621" ht="15" customHeight="1" x14ac:dyDescent="0.3"/>
    <row r="622" ht="15" customHeight="1" x14ac:dyDescent="0.3"/>
    <row r="623" ht="15" customHeight="1" x14ac:dyDescent="0.3"/>
    <row r="624" ht="15" customHeight="1" x14ac:dyDescent="0.3"/>
    <row r="625" ht="15" customHeight="1" x14ac:dyDescent="0.3"/>
    <row r="626" ht="15" customHeight="1" x14ac:dyDescent="0.3"/>
    <row r="627" ht="15" customHeight="1" x14ac:dyDescent="0.3"/>
    <row r="628" ht="15" customHeight="1" x14ac:dyDescent="0.3"/>
    <row r="629" ht="15" customHeight="1" x14ac:dyDescent="0.3"/>
    <row r="630" ht="15" customHeight="1" x14ac:dyDescent="0.3"/>
    <row r="631" ht="15" customHeight="1" x14ac:dyDescent="0.3"/>
    <row r="632" ht="15" customHeight="1" x14ac:dyDescent="0.3"/>
    <row r="633" ht="15" customHeight="1" x14ac:dyDescent="0.3"/>
    <row r="634" ht="15" customHeight="1" x14ac:dyDescent="0.3"/>
    <row r="635" ht="15" customHeight="1" x14ac:dyDescent="0.3"/>
    <row r="636" ht="15" customHeight="1" x14ac:dyDescent="0.3"/>
    <row r="637" ht="15" customHeight="1" x14ac:dyDescent="0.3"/>
    <row r="638" ht="15" customHeight="1" x14ac:dyDescent="0.3"/>
    <row r="639" ht="15" customHeight="1" x14ac:dyDescent="0.3"/>
    <row r="640" ht="15" customHeight="1" x14ac:dyDescent="0.3"/>
    <row r="641" ht="15" customHeight="1" x14ac:dyDescent="0.3"/>
    <row r="642" ht="15" customHeight="1" x14ac:dyDescent="0.3"/>
    <row r="643" ht="15" customHeight="1" x14ac:dyDescent="0.3"/>
    <row r="644" ht="15" customHeight="1" x14ac:dyDescent="0.3"/>
    <row r="645" ht="15" customHeight="1" x14ac:dyDescent="0.3"/>
    <row r="646" ht="15" customHeight="1" x14ac:dyDescent="0.3"/>
    <row r="647" ht="15" customHeight="1" x14ac:dyDescent="0.3"/>
    <row r="648" ht="15" customHeight="1" x14ac:dyDescent="0.3"/>
    <row r="649" ht="15" customHeight="1" x14ac:dyDescent="0.3"/>
    <row r="650" ht="15" customHeight="1" x14ac:dyDescent="0.3"/>
    <row r="651" ht="15" customHeight="1" x14ac:dyDescent="0.3"/>
    <row r="652" ht="15" customHeight="1" x14ac:dyDescent="0.3"/>
    <row r="653" ht="15" customHeight="1" x14ac:dyDescent="0.3"/>
    <row r="654" ht="15" customHeight="1" x14ac:dyDescent="0.3"/>
    <row r="655" ht="15" customHeight="1" x14ac:dyDescent="0.3"/>
    <row r="656" ht="15" customHeight="1" x14ac:dyDescent="0.3"/>
    <row r="657" ht="15" customHeight="1" x14ac:dyDescent="0.3"/>
    <row r="658" ht="15" customHeight="1" x14ac:dyDescent="0.3"/>
    <row r="659" ht="15" customHeight="1" x14ac:dyDescent="0.3"/>
    <row r="660" ht="15" customHeight="1" x14ac:dyDescent="0.3"/>
    <row r="661" ht="15" customHeight="1" x14ac:dyDescent="0.3"/>
    <row r="662" ht="15" customHeight="1" x14ac:dyDescent="0.3"/>
    <row r="663" ht="15" customHeight="1" x14ac:dyDescent="0.3"/>
    <row r="664" ht="15" customHeight="1" x14ac:dyDescent="0.3"/>
    <row r="665" ht="15" customHeight="1" x14ac:dyDescent="0.3"/>
    <row r="666" ht="15" customHeight="1" x14ac:dyDescent="0.3"/>
    <row r="667" ht="15" customHeight="1" x14ac:dyDescent="0.3"/>
    <row r="668" ht="15" customHeight="1" x14ac:dyDescent="0.3"/>
    <row r="669" ht="15" customHeight="1" x14ac:dyDescent="0.3"/>
    <row r="670" ht="15" customHeight="1" x14ac:dyDescent="0.3"/>
    <row r="671" ht="15" customHeight="1" x14ac:dyDescent="0.3"/>
    <row r="672" ht="15" customHeight="1" x14ac:dyDescent="0.3"/>
    <row r="673" ht="15" customHeight="1" x14ac:dyDescent="0.3"/>
    <row r="674" ht="15" customHeight="1" x14ac:dyDescent="0.3"/>
    <row r="675" ht="15" customHeight="1" x14ac:dyDescent="0.3"/>
    <row r="676" ht="15" customHeight="1" x14ac:dyDescent="0.3"/>
    <row r="677" ht="15" customHeight="1" x14ac:dyDescent="0.3"/>
    <row r="678" ht="15" customHeight="1" x14ac:dyDescent="0.3"/>
    <row r="679" ht="15" customHeight="1" x14ac:dyDescent="0.3"/>
    <row r="680" ht="15" customHeight="1" x14ac:dyDescent="0.3"/>
    <row r="681" ht="15" customHeight="1" x14ac:dyDescent="0.3"/>
    <row r="682" ht="15" customHeight="1" x14ac:dyDescent="0.3"/>
    <row r="683" ht="15" customHeight="1" x14ac:dyDescent="0.3"/>
    <row r="684" ht="15" customHeight="1" x14ac:dyDescent="0.3"/>
    <row r="685" ht="15" customHeight="1" x14ac:dyDescent="0.3"/>
    <row r="686" ht="15" customHeight="1" x14ac:dyDescent="0.3"/>
    <row r="687" ht="15" customHeight="1" x14ac:dyDescent="0.3"/>
    <row r="688" ht="15" customHeight="1" x14ac:dyDescent="0.3"/>
    <row r="689" ht="15" customHeight="1" x14ac:dyDescent="0.3"/>
    <row r="690" ht="15" customHeight="1" x14ac:dyDescent="0.3"/>
    <row r="691" ht="15" customHeight="1" x14ac:dyDescent="0.3"/>
    <row r="692" ht="15" customHeight="1" x14ac:dyDescent="0.3"/>
    <row r="693" ht="15" customHeight="1" x14ac:dyDescent="0.3"/>
    <row r="694" ht="15" customHeight="1" x14ac:dyDescent="0.3"/>
    <row r="695" ht="15" customHeight="1" x14ac:dyDescent="0.3"/>
    <row r="696" ht="15" customHeight="1" x14ac:dyDescent="0.3"/>
    <row r="697" ht="15" customHeight="1" x14ac:dyDescent="0.3"/>
    <row r="698" ht="15" customHeight="1" x14ac:dyDescent="0.3"/>
    <row r="699" ht="15" customHeight="1" x14ac:dyDescent="0.3"/>
    <row r="700" ht="15" customHeight="1" x14ac:dyDescent="0.3"/>
    <row r="701" ht="15" customHeight="1" x14ac:dyDescent="0.3"/>
    <row r="702" ht="15" customHeight="1" x14ac:dyDescent="0.3"/>
    <row r="703" ht="15" customHeight="1" x14ac:dyDescent="0.3"/>
    <row r="704" ht="15" customHeight="1" x14ac:dyDescent="0.3"/>
    <row r="705" ht="15" customHeight="1" x14ac:dyDescent="0.3"/>
    <row r="706" ht="15" customHeight="1" x14ac:dyDescent="0.3"/>
    <row r="707" ht="15" customHeight="1" x14ac:dyDescent="0.3"/>
    <row r="708" ht="15" customHeight="1" x14ac:dyDescent="0.3"/>
    <row r="709" ht="15" customHeight="1" x14ac:dyDescent="0.3"/>
    <row r="710" ht="15" customHeight="1" x14ac:dyDescent="0.3"/>
    <row r="711" ht="15" customHeight="1" x14ac:dyDescent="0.3"/>
    <row r="712" ht="15" customHeight="1" x14ac:dyDescent="0.3"/>
    <row r="713" ht="15" customHeight="1" x14ac:dyDescent="0.3"/>
    <row r="714" ht="15" customHeight="1" x14ac:dyDescent="0.3"/>
    <row r="715" ht="15" customHeight="1" x14ac:dyDescent="0.3"/>
    <row r="716" ht="15" customHeight="1" x14ac:dyDescent="0.3"/>
    <row r="717" ht="15" customHeight="1" x14ac:dyDescent="0.3"/>
    <row r="718" ht="15" customHeight="1" x14ac:dyDescent="0.3"/>
    <row r="719" ht="15" customHeight="1" x14ac:dyDescent="0.3"/>
    <row r="720" ht="15" customHeight="1" x14ac:dyDescent="0.3"/>
    <row r="721" ht="15" customHeight="1" x14ac:dyDescent="0.3"/>
    <row r="722" ht="15" customHeight="1" x14ac:dyDescent="0.3"/>
    <row r="723" ht="15" customHeight="1" x14ac:dyDescent="0.3"/>
    <row r="724" ht="15" customHeight="1" x14ac:dyDescent="0.3"/>
    <row r="725" ht="15" customHeight="1" x14ac:dyDescent="0.3"/>
    <row r="726" ht="15" customHeight="1" x14ac:dyDescent="0.3"/>
    <row r="727" ht="15" customHeight="1" x14ac:dyDescent="0.3"/>
    <row r="728" ht="15" customHeight="1" x14ac:dyDescent="0.3"/>
    <row r="729" ht="15" customHeight="1" x14ac:dyDescent="0.3"/>
    <row r="730" ht="15" customHeight="1" x14ac:dyDescent="0.3"/>
    <row r="731" ht="15" customHeight="1" x14ac:dyDescent="0.3"/>
    <row r="732" ht="15" customHeight="1" x14ac:dyDescent="0.3"/>
    <row r="733" ht="15" customHeight="1" x14ac:dyDescent="0.3"/>
    <row r="734" ht="15" customHeight="1" x14ac:dyDescent="0.3"/>
    <row r="735" ht="15" customHeight="1" x14ac:dyDescent="0.3"/>
    <row r="736" ht="15" customHeight="1" x14ac:dyDescent="0.3"/>
    <row r="737" ht="15" customHeight="1" x14ac:dyDescent="0.3"/>
    <row r="738" ht="15" customHeight="1" x14ac:dyDescent="0.3"/>
    <row r="739" ht="15" customHeight="1" x14ac:dyDescent="0.3"/>
    <row r="740" ht="15" customHeight="1" x14ac:dyDescent="0.3"/>
    <row r="741" ht="15" customHeight="1" x14ac:dyDescent="0.3"/>
    <row r="742" ht="15" customHeight="1" x14ac:dyDescent="0.3"/>
    <row r="743" ht="15" customHeight="1" x14ac:dyDescent="0.3"/>
    <row r="744" ht="15" customHeight="1" x14ac:dyDescent="0.3"/>
    <row r="745" ht="15" customHeight="1" x14ac:dyDescent="0.3"/>
    <row r="746" ht="15" customHeight="1" x14ac:dyDescent="0.3"/>
    <row r="747" ht="15" customHeight="1" x14ac:dyDescent="0.3"/>
    <row r="748" ht="15" customHeight="1" x14ac:dyDescent="0.3"/>
    <row r="749" ht="15" customHeight="1" x14ac:dyDescent="0.3"/>
    <row r="750" ht="15" customHeight="1" x14ac:dyDescent="0.3"/>
    <row r="751" ht="15" customHeight="1" x14ac:dyDescent="0.3"/>
    <row r="752" ht="15" customHeight="1" x14ac:dyDescent="0.3"/>
    <row r="753" ht="15" customHeight="1" x14ac:dyDescent="0.3"/>
    <row r="754" ht="15" customHeight="1" x14ac:dyDescent="0.3"/>
    <row r="755" ht="15" customHeight="1" x14ac:dyDescent="0.3"/>
    <row r="756" ht="15" customHeight="1" x14ac:dyDescent="0.3"/>
    <row r="757" ht="15" customHeight="1" x14ac:dyDescent="0.3"/>
    <row r="758" ht="15" customHeight="1" x14ac:dyDescent="0.3"/>
    <row r="759" ht="15" customHeight="1" x14ac:dyDescent="0.3"/>
    <row r="760" ht="15" customHeight="1" x14ac:dyDescent="0.3"/>
    <row r="761" ht="15" customHeight="1" x14ac:dyDescent="0.3"/>
    <row r="762" ht="15" customHeight="1" x14ac:dyDescent="0.3"/>
    <row r="763" ht="15" customHeight="1" x14ac:dyDescent="0.3"/>
    <row r="764" ht="15" customHeight="1" x14ac:dyDescent="0.3"/>
    <row r="765" ht="15" customHeight="1" x14ac:dyDescent="0.3"/>
    <row r="766" ht="15" customHeight="1" x14ac:dyDescent="0.3"/>
    <row r="767" ht="15" customHeight="1" x14ac:dyDescent="0.3"/>
    <row r="768" ht="15" customHeight="1" x14ac:dyDescent="0.3"/>
    <row r="769" ht="15" customHeight="1" x14ac:dyDescent="0.3"/>
    <row r="770" ht="15" customHeight="1" x14ac:dyDescent="0.3"/>
    <row r="771" ht="15" customHeight="1" x14ac:dyDescent="0.3"/>
    <row r="772" ht="15" customHeight="1" x14ac:dyDescent="0.3"/>
    <row r="773" ht="15" customHeight="1" x14ac:dyDescent="0.3"/>
    <row r="774" ht="15" customHeight="1" x14ac:dyDescent="0.3"/>
    <row r="775" ht="15" customHeight="1" x14ac:dyDescent="0.3"/>
    <row r="776" ht="15" customHeight="1" x14ac:dyDescent="0.3"/>
    <row r="777" ht="15" customHeight="1" x14ac:dyDescent="0.3"/>
    <row r="778" ht="15" customHeight="1" x14ac:dyDescent="0.3"/>
    <row r="779" ht="15" customHeight="1" x14ac:dyDescent="0.3"/>
    <row r="780" ht="15" customHeight="1" x14ac:dyDescent="0.3"/>
    <row r="781" ht="15" customHeight="1" x14ac:dyDescent="0.3"/>
    <row r="782" ht="15" customHeight="1" x14ac:dyDescent="0.3"/>
    <row r="783" ht="15" customHeight="1" x14ac:dyDescent="0.3"/>
    <row r="784" ht="15" customHeight="1" x14ac:dyDescent="0.3"/>
    <row r="785" ht="15" customHeight="1" x14ac:dyDescent="0.3"/>
    <row r="786" ht="15" customHeight="1" x14ac:dyDescent="0.3"/>
    <row r="787" ht="15" customHeight="1" x14ac:dyDescent="0.3"/>
    <row r="788" ht="15" customHeight="1" x14ac:dyDescent="0.3"/>
    <row r="789" ht="15" customHeight="1" x14ac:dyDescent="0.3"/>
    <row r="790" ht="15" customHeight="1" x14ac:dyDescent="0.3"/>
    <row r="791" ht="15" customHeight="1" x14ac:dyDescent="0.3"/>
    <row r="792" ht="15" customHeight="1" x14ac:dyDescent="0.3"/>
    <row r="793" ht="15" customHeight="1" x14ac:dyDescent="0.3"/>
    <row r="794" ht="15" customHeight="1" x14ac:dyDescent="0.3"/>
    <row r="795" ht="15" customHeight="1" x14ac:dyDescent="0.3"/>
    <row r="796" ht="15" customHeight="1" x14ac:dyDescent="0.3"/>
    <row r="797" ht="15" customHeight="1" x14ac:dyDescent="0.3"/>
    <row r="798" ht="15" customHeight="1" x14ac:dyDescent="0.3"/>
    <row r="799" ht="15" customHeight="1" x14ac:dyDescent="0.3"/>
    <row r="800" ht="15" customHeight="1" x14ac:dyDescent="0.3"/>
    <row r="801" ht="15" customHeight="1" x14ac:dyDescent="0.3"/>
    <row r="802" ht="15" customHeight="1" x14ac:dyDescent="0.3"/>
    <row r="803" ht="15" customHeight="1" x14ac:dyDescent="0.3"/>
    <row r="804" ht="15" customHeight="1" x14ac:dyDescent="0.3"/>
    <row r="805" ht="15" customHeight="1" x14ac:dyDescent="0.3"/>
    <row r="806" ht="15" customHeight="1" x14ac:dyDescent="0.3"/>
    <row r="807" ht="15" customHeight="1" x14ac:dyDescent="0.3"/>
    <row r="808" ht="15" customHeight="1" x14ac:dyDescent="0.3"/>
    <row r="809" ht="15" customHeight="1" x14ac:dyDescent="0.3"/>
    <row r="810" ht="15" customHeight="1" x14ac:dyDescent="0.3"/>
    <row r="811" ht="15" customHeight="1" x14ac:dyDescent="0.3"/>
    <row r="812" ht="15" customHeight="1" x14ac:dyDescent="0.3"/>
    <row r="813" ht="15" customHeight="1" x14ac:dyDescent="0.3"/>
    <row r="814" ht="15" customHeight="1" x14ac:dyDescent="0.3"/>
    <row r="815" ht="15" customHeight="1" x14ac:dyDescent="0.3"/>
    <row r="816" ht="15" customHeight="1" x14ac:dyDescent="0.3"/>
    <row r="817" ht="15" customHeight="1" x14ac:dyDescent="0.3"/>
    <row r="818" ht="15" customHeight="1" x14ac:dyDescent="0.3"/>
    <row r="819" ht="15" customHeight="1" x14ac:dyDescent="0.3"/>
    <row r="820" ht="15" customHeight="1" x14ac:dyDescent="0.3"/>
    <row r="821" ht="15" customHeight="1" x14ac:dyDescent="0.3"/>
    <row r="822" ht="15" customHeight="1" x14ac:dyDescent="0.3"/>
    <row r="823" ht="15" customHeight="1" x14ac:dyDescent="0.3"/>
    <row r="824" ht="15" customHeight="1" x14ac:dyDescent="0.3"/>
    <row r="825" ht="15" customHeight="1" x14ac:dyDescent="0.3"/>
    <row r="826" ht="15" customHeight="1" x14ac:dyDescent="0.3"/>
    <row r="827" ht="15" customHeight="1" x14ac:dyDescent="0.3"/>
    <row r="828" ht="15" customHeight="1" x14ac:dyDescent="0.3"/>
    <row r="829" ht="15" customHeight="1" x14ac:dyDescent="0.3"/>
    <row r="830" ht="15" customHeight="1" x14ac:dyDescent="0.3"/>
    <row r="831" ht="15" customHeight="1" x14ac:dyDescent="0.3"/>
    <row r="832" ht="15" customHeight="1" x14ac:dyDescent="0.3"/>
    <row r="833" ht="15" customHeight="1" x14ac:dyDescent="0.3"/>
    <row r="834" ht="15" customHeight="1" x14ac:dyDescent="0.3"/>
    <row r="835" ht="15" customHeight="1" x14ac:dyDescent="0.3"/>
    <row r="836" ht="15" customHeight="1" x14ac:dyDescent="0.3"/>
    <row r="837" ht="15" customHeight="1" x14ac:dyDescent="0.3"/>
    <row r="838" ht="15" customHeight="1" x14ac:dyDescent="0.3"/>
    <row r="839" ht="15" customHeight="1" x14ac:dyDescent="0.3"/>
    <row r="840" ht="15" customHeight="1" x14ac:dyDescent="0.3"/>
    <row r="841" ht="15" customHeight="1" x14ac:dyDescent="0.3"/>
    <row r="842" ht="15" customHeight="1" x14ac:dyDescent="0.3"/>
    <row r="843" ht="15" customHeight="1" x14ac:dyDescent="0.3"/>
    <row r="844" ht="15" customHeight="1" x14ac:dyDescent="0.3"/>
    <row r="845" ht="15" customHeight="1" x14ac:dyDescent="0.3"/>
    <row r="846" ht="15" customHeight="1" x14ac:dyDescent="0.3"/>
    <row r="847" ht="15" customHeight="1" x14ac:dyDescent="0.3"/>
    <row r="848" ht="15" customHeight="1" x14ac:dyDescent="0.3"/>
    <row r="849" ht="15" customHeight="1" x14ac:dyDescent="0.3"/>
    <row r="850" ht="15" customHeight="1" x14ac:dyDescent="0.3"/>
    <row r="851" ht="15" customHeight="1" x14ac:dyDescent="0.3"/>
    <row r="852" ht="15" customHeight="1" x14ac:dyDescent="0.3"/>
    <row r="853" ht="15" customHeight="1" x14ac:dyDescent="0.3"/>
    <row r="854" ht="15" customHeight="1" x14ac:dyDescent="0.3"/>
    <row r="855" ht="15" customHeight="1" x14ac:dyDescent="0.3"/>
    <row r="856" ht="15" customHeight="1" x14ac:dyDescent="0.3"/>
    <row r="857" ht="15" customHeight="1" x14ac:dyDescent="0.3"/>
    <row r="858" ht="15" customHeight="1" x14ac:dyDescent="0.3"/>
    <row r="859" ht="15" customHeight="1" x14ac:dyDescent="0.3"/>
    <row r="860" ht="15" customHeight="1" x14ac:dyDescent="0.3"/>
    <row r="861" ht="15" customHeight="1" x14ac:dyDescent="0.3"/>
    <row r="862" ht="15" customHeight="1" x14ac:dyDescent="0.3"/>
    <row r="863" ht="15" customHeight="1" x14ac:dyDescent="0.3"/>
    <row r="864" ht="15" customHeight="1" x14ac:dyDescent="0.3"/>
    <row r="865" ht="15" customHeight="1" x14ac:dyDescent="0.3"/>
    <row r="866" ht="15" customHeight="1" x14ac:dyDescent="0.3"/>
    <row r="867" ht="15" customHeight="1" x14ac:dyDescent="0.3"/>
    <row r="868" ht="15" customHeight="1" x14ac:dyDescent="0.3"/>
    <row r="869" ht="15" customHeight="1" x14ac:dyDescent="0.3"/>
    <row r="870" ht="15" customHeight="1" x14ac:dyDescent="0.3"/>
    <row r="871" ht="15" customHeight="1" x14ac:dyDescent="0.3"/>
    <row r="872" ht="15" customHeight="1" x14ac:dyDescent="0.3"/>
    <row r="873" ht="15" customHeight="1" x14ac:dyDescent="0.3"/>
    <row r="874" ht="15" customHeight="1" x14ac:dyDescent="0.3"/>
    <row r="875" ht="15" customHeight="1" x14ac:dyDescent="0.3"/>
    <row r="876" ht="15" customHeight="1" x14ac:dyDescent="0.3"/>
    <row r="877" ht="15" customHeight="1" x14ac:dyDescent="0.3"/>
    <row r="878" ht="15" customHeight="1" x14ac:dyDescent="0.3"/>
    <row r="879" ht="15" customHeight="1" x14ac:dyDescent="0.3"/>
    <row r="880" ht="15" customHeight="1" x14ac:dyDescent="0.3"/>
    <row r="881" ht="15" customHeight="1" x14ac:dyDescent="0.3"/>
    <row r="882" ht="15" customHeight="1" x14ac:dyDescent="0.3"/>
    <row r="883" ht="15" customHeight="1" x14ac:dyDescent="0.3"/>
    <row r="884" ht="15" customHeight="1" x14ac:dyDescent="0.3"/>
    <row r="885" ht="15" customHeight="1" x14ac:dyDescent="0.3"/>
    <row r="886" ht="15" customHeight="1" x14ac:dyDescent="0.3"/>
    <row r="887" ht="15" customHeight="1" x14ac:dyDescent="0.3"/>
    <row r="888" ht="15" customHeight="1" x14ac:dyDescent="0.3"/>
    <row r="889" ht="15" customHeight="1" x14ac:dyDescent="0.3"/>
    <row r="890" ht="15" customHeight="1" x14ac:dyDescent="0.3"/>
    <row r="891" ht="15" customHeight="1" x14ac:dyDescent="0.3"/>
    <row r="892" ht="15" customHeight="1" x14ac:dyDescent="0.3"/>
    <row r="893" ht="15" customHeight="1" x14ac:dyDescent="0.3"/>
    <row r="894" ht="15" customHeight="1" x14ac:dyDescent="0.3"/>
    <row r="895" ht="15" customHeight="1" x14ac:dyDescent="0.3"/>
    <row r="896" ht="15" customHeight="1" x14ac:dyDescent="0.3"/>
    <row r="897" ht="15" customHeight="1" x14ac:dyDescent="0.3"/>
    <row r="898" ht="15" customHeight="1" x14ac:dyDescent="0.3"/>
    <row r="899" ht="15" customHeight="1" x14ac:dyDescent="0.3"/>
    <row r="900" ht="15" customHeight="1" x14ac:dyDescent="0.3"/>
    <row r="901" ht="15" customHeight="1" x14ac:dyDescent="0.3"/>
    <row r="902" ht="15" customHeight="1" x14ac:dyDescent="0.3"/>
    <row r="903" ht="15" customHeight="1" x14ac:dyDescent="0.3"/>
    <row r="904" ht="15" customHeight="1" x14ac:dyDescent="0.3"/>
    <row r="905" ht="15" customHeight="1" x14ac:dyDescent="0.3"/>
    <row r="906" ht="15" customHeight="1" x14ac:dyDescent="0.3"/>
    <row r="907" ht="15" customHeight="1" x14ac:dyDescent="0.3"/>
    <row r="908" ht="15" customHeight="1" x14ac:dyDescent="0.3"/>
    <row r="909" ht="15" customHeight="1" x14ac:dyDescent="0.3"/>
    <row r="910" ht="15" customHeight="1" x14ac:dyDescent="0.3"/>
    <row r="911" ht="15" customHeight="1" x14ac:dyDescent="0.3"/>
    <row r="912" ht="15" customHeight="1" x14ac:dyDescent="0.3"/>
    <row r="913" ht="15" customHeight="1" x14ac:dyDescent="0.3"/>
    <row r="914" ht="15" customHeight="1" x14ac:dyDescent="0.3"/>
    <row r="915" ht="15" customHeight="1" x14ac:dyDescent="0.3"/>
    <row r="916" ht="15" customHeight="1" x14ac:dyDescent="0.3"/>
    <row r="917" ht="15" customHeight="1" x14ac:dyDescent="0.3"/>
    <row r="918" ht="15" customHeight="1" x14ac:dyDescent="0.3"/>
    <row r="919" ht="15" customHeight="1" x14ac:dyDescent="0.3"/>
    <row r="920" ht="15" customHeight="1" x14ac:dyDescent="0.3"/>
    <row r="921" ht="15" customHeight="1" x14ac:dyDescent="0.3"/>
    <row r="922" ht="15" customHeight="1" x14ac:dyDescent="0.3"/>
    <row r="923" ht="15" customHeight="1" x14ac:dyDescent="0.3"/>
    <row r="924" ht="15" customHeight="1" x14ac:dyDescent="0.3"/>
    <row r="925" ht="15" customHeight="1" x14ac:dyDescent="0.3"/>
    <row r="926" ht="15" customHeight="1" x14ac:dyDescent="0.3"/>
    <row r="927" ht="15" customHeight="1" x14ac:dyDescent="0.3"/>
    <row r="928" ht="15" customHeight="1" x14ac:dyDescent="0.3"/>
    <row r="929" ht="15" customHeight="1" x14ac:dyDescent="0.3"/>
    <row r="930" ht="15" customHeight="1" x14ac:dyDescent="0.3"/>
    <row r="931" ht="15" customHeight="1" x14ac:dyDescent="0.3"/>
    <row r="932" ht="15" customHeight="1" x14ac:dyDescent="0.3"/>
    <row r="933" ht="15" customHeight="1" x14ac:dyDescent="0.3"/>
    <row r="934" ht="15" customHeight="1" x14ac:dyDescent="0.3"/>
    <row r="935" ht="15" customHeight="1" x14ac:dyDescent="0.3"/>
    <row r="936" ht="15" customHeight="1" x14ac:dyDescent="0.3"/>
    <row r="937" ht="15" customHeight="1" x14ac:dyDescent="0.3"/>
    <row r="938" ht="15" customHeight="1" x14ac:dyDescent="0.3"/>
    <row r="939" ht="15" customHeight="1" x14ac:dyDescent="0.3"/>
    <row r="940" ht="15" customHeight="1" x14ac:dyDescent="0.3"/>
    <row r="941" ht="15" customHeight="1" x14ac:dyDescent="0.3"/>
    <row r="942" ht="15" customHeight="1" x14ac:dyDescent="0.3"/>
    <row r="943" ht="15" customHeight="1" x14ac:dyDescent="0.3"/>
    <row r="944" ht="15" customHeight="1" x14ac:dyDescent="0.3"/>
    <row r="945" ht="15" customHeight="1" x14ac:dyDescent="0.3"/>
    <row r="946" ht="15" customHeight="1" x14ac:dyDescent="0.3"/>
    <row r="947" ht="15" customHeight="1" x14ac:dyDescent="0.3"/>
    <row r="948" ht="15" customHeight="1" x14ac:dyDescent="0.3"/>
    <row r="949" ht="15" customHeight="1" x14ac:dyDescent="0.3"/>
    <row r="950" ht="15" customHeight="1" x14ac:dyDescent="0.3"/>
    <row r="951" ht="15" customHeight="1" x14ac:dyDescent="0.3"/>
    <row r="952" ht="15" customHeight="1" x14ac:dyDescent="0.3"/>
    <row r="953" ht="15" customHeight="1" x14ac:dyDescent="0.3"/>
    <row r="954" ht="15" customHeight="1" x14ac:dyDescent="0.3"/>
    <row r="955" ht="15" customHeight="1" x14ac:dyDescent="0.3"/>
    <row r="956" ht="15" customHeight="1" x14ac:dyDescent="0.3"/>
    <row r="957" ht="15" customHeight="1" x14ac:dyDescent="0.3"/>
    <row r="958" ht="15" customHeight="1" x14ac:dyDescent="0.3"/>
    <row r="959" ht="15" customHeight="1" x14ac:dyDescent="0.3"/>
    <row r="960" ht="15" customHeight="1" x14ac:dyDescent="0.3"/>
    <row r="961" ht="15" customHeight="1" x14ac:dyDescent="0.3"/>
    <row r="962" ht="15" customHeight="1" x14ac:dyDescent="0.3"/>
    <row r="963" ht="15" customHeight="1" x14ac:dyDescent="0.3"/>
    <row r="964" ht="15" customHeight="1" x14ac:dyDescent="0.3"/>
    <row r="965" ht="15" customHeight="1" x14ac:dyDescent="0.3"/>
    <row r="966" ht="15" customHeight="1" x14ac:dyDescent="0.3"/>
    <row r="967" ht="15" customHeight="1" x14ac:dyDescent="0.3"/>
    <row r="968" ht="15" customHeight="1" x14ac:dyDescent="0.3"/>
    <row r="969" ht="15" customHeight="1" x14ac:dyDescent="0.3"/>
    <row r="970" ht="15" customHeight="1" x14ac:dyDescent="0.3"/>
    <row r="971" ht="15" customHeight="1" x14ac:dyDescent="0.3"/>
    <row r="972" ht="15" customHeight="1" x14ac:dyDescent="0.3"/>
    <row r="973" ht="15" customHeight="1" x14ac:dyDescent="0.3"/>
    <row r="974" ht="15" customHeight="1" x14ac:dyDescent="0.3"/>
    <row r="975" ht="15" customHeight="1" x14ac:dyDescent="0.3"/>
    <row r="976" ht="15" customHeight="1" x14ac:dyDescent="0.3"/>
    <row r="977" ht="15" customHeight="1" x14ac:dyDescent="0.3"/>
    <row r="978" ht="15" customHeight="1" x14ac:dyDescent="0.3"/>
    <row r="979" ht="15" customHeight="1" x14ac:dyDescent="0.3"/>
    <row r="980" ht="15" customHeight="1" x14ac:dyDescent="0.3"/>
    <row r="981" ht="15" customHeight="1" x14ac:dyDescent="0.3"/>
    <row r="982" ht="15" customHeight="1" x14ac:dyDescent="0.3"/>
  </sheetData>
  <mergeCells count="9">
    <mergeCell ref="A19:B19"/>
    <mergeCell ref="A29:P30"/>
    <mergeCell ref="A31:B31"/>
    <mergeCell ref="A1:P2"/>
    <mergeCell ref="A3:P3"/>
    <mergeCell ref="A4:P4"/>
    <mergeCell ref="A6:P7"/>
    <mergeCell ref="A8:B8"/>
    <mergeCell ref="A17:P1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127"/>
  <sheetViews>
    <sheetView showGridLines="0" workbookViewId="0">
      <selection activeCell="D41" sqref="D41"/>
    </sheetView>
  </sheetViews>
  <sheetFormatPr defaultRowHeight="14.4" x14ac:dyDescent="0.3"/>
  <cols>
    <col min="1" max="1" width="3.44140625" customWidth="1"/>
    <col min="2" max="2" width="18.44140625" customWidth="1"/>
    <col min="3" max="16" width="11" customWidth="1"/>
  </cols>
  <sheetData>
    <row r="1" spans="1:16" ht="15" customHeight="1" x14ac:dyDescent="0.3">
      <c r="A1" s="258" t="s">
        <v>107</v>
      </c>
      <c r="B1" s="258"/>
      <c r="C1" s="258" t="s">
        <v>0</v>
      </c>
      <c r="D1" s="258"/>
      <c r="E1" s="258"/>
      <c r="F1" s="258"/>
      <c r="G1" s="258"/>
      <c r="H1" s="258"/>
      <c r="I1" s="258"/>
      <c r="J1" s="258"/>
      <c r="K1" s="258"/>
      <c r="L1" s="258"/>
      <c r="M1" s="258"/>
      <c r="N1" s="258"/>
      <c r="O1" s="258"/>
      <c r="P1" s="258"/>
    </row>
    <row r="2" spans="1:16" ht="15" customHeight="1" x14ac:dyDescent="0.3">
      <c r="A2" s="258"/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8"/>
      <c r="P2" s="258"/>
    </row>
    <row r="3" spans="1:16" ht="21.75" customHeight="1" x14ac:dyDescent="0.55000000000000004">
      <c r="A3" s="259" t="s">
        <v>106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59"/>
      <c r="P3" s="259"/>
    </row>
    <row r="4" spans="1:16" ht="21.75" customHeight="1" x14ac:dyDescent="0.55000000000000004">
      <c r="A4" s="259" t="s">
        <v>108</v>
      </c>
      <c r="B4" s="259"/>
      <c r="C4" s="259"/>
      <c r="D4" s="259"/>
      <c r="E4" s="259"/>
      <c r="F4" s="259"/>
      <c r="G4" s="259"/>
      <c r="H4" s="259"/>
      <c r="I4" s="259"/>
      <c r="J4" s="259"/>
      <c r="K4" s="259"/>
      <c r="L4" s="259"/>
      <c r="M4" s="259"/>
      <c r="N4" s="259"/>
      <c r="O4" s="259"/>
      <c r="P4" s="259"/>
    </row>
    <row r="5" spans="1:16" ht="15" customHeight="1" x14ac:dyDescent="0.4">
      <c r="A5" s="28"/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</row>
    <row r="6" spans="1:16" ht="15" customHeight="1" x14ac:dyDescent="0.3">
      <c r="A6" s="260" t="s">
        <v>62</v>
      </c>
      <c r="B6" s="260"/>
      <c r="C6" s="260"/>
      <c r="D6" s="260"/>
      <c r="E6" s="260"/>
      <c r="F6" s="260"/>
      <c r="G6" s="260"/>
      <c r="H6" s="260"/>
      <c r="I6" s="260"/>
      <c r="J6" s="260"/>
      <c r="K6" s="260"/>
      <c r="L6" s="260"/>
      <c r="M6" s="260"/>
      <c r="N6" s="260"/>
      <c r="O6" s="260"/>
      <c r="P6" s="260"/>
    </row>
    <row r="7" spans="1:16" ht="15" customHeight="1" thickBot="1" x14ac:dyDescent="0.35">
      <c r="A7" s="261"/>
      <c r="B7" s="261"/>
      <c r="C7" s="261"/>
      <c r="D7" s="261"/>
      <c r="E7" s="261"/>
      <c r="F7" s="261"/>
      <c r="G7" s="261"/>
      <c r="H7" s="261"/>
      <c r="I7" s="261"/>
      <c r="J7" s="261"/>
      <c r="K7" s="257"/>
      <c r="L7" s="257"/>
      <c r="M7" s="257"/>
      <c r="N7" s="257"/>
      <c r="O7" s="257"/>
      <c r="P7" s="261"/>
    </row>
    <row r="8" spans="1:16" ht="15" customHeight="1" x14ac:dyDescent="0.3">
      <c r="A8" s="255" t="s">
        <v>1</v>
      </c>
      <c r="B8" s="256"/>
      <c r="C8" s="30" t="s">
        <v>67</v>
      </c>
      <c r="D8" s="31" t="s">
        <v>68</v>
      </c>
      <c r="E8" s="30" t="s">
        <v>69</v>
      </c>
      <c r="F8" s="30" t="s">
        <v>70</v>
      </c>
      <c r="G8" s="31" t="s">
        <v>71</v>
      </c>
      <c r="H8" s="30" t="s">
        <v>72</v>
      </c>
      <c r="I8" s="32" t="s">
        <v>73</v>
      </c>
      <c r="J8" s="30" t="s">
        <v>74</v>
      </c>
      <c r="K8" s="30" t="s">
        <v>75</v>
      </c>
      <c r="L8" s="30"/>
      <c r="M8" s="30"/>
      <c r="N8" s="30"/>
      <c r="O8" s="32"/>
      <c r="P8" s="40" t="s">
        <v>2</v>
      </c>
    </row>
    <row r="9" spans="1:16" ht="15" customHeight="1" x14ac:dyDescent="0.3">
      <c r="A9" s="59" t="s">
        <v>3</v>
      </c>
      <c r="B9" s="2" t="s">
        <v>109</v>
      </c>
      <c r="C9" s="19"/>
      <c r="D9" s="20"/>
      <c r="E9" s="19"/>
      <c r="F9" s="19"/>
      <c r="G9" s="19"/>
      <c r="H9" s="19"/>
      <c r="I9" s="21"/>
      <c r="J9" s="22"/>
      <c r="K9" s="19"/>
      <c r="L9" s="19"/>
      <c r="M9" s="19"/>
      <c r="N9" s="19"/>
      <c r="O9" s="21"/>
      <c r="P9" s="41">
        <v>59</v>
      </c>
    </row>
    <row r="10" spans="1:16" ht="15" customHeight="1" x14ac:dyDescent="0.3">
      <c r="A10" s="59" t="s">
        <v>4</v>
      </c>
      <c r="B10" s="2" t="s">
        <v>15</v>
      </c>
      <c r="C10" s="19"/>
      <c r="D10" s="20">
        <v>3</v>
      </c>
      <c r="E10" s="19"/>
      <c r="F10" s="19"/>
      <c r="G10" s="19"/>
      <c r="H10" s="19"/>
      <c r="I10" s="21"/>
      <c r="J10" s="19"/>
      <c r="K10" s="19"/>
      <c r="L10" s="19"/>
      <c r="M10" s="19"/>
      <c r="N10" s="19"/>
      <c r="O10" s="21"/>
      <c r="P10" s="41">
        <v>57</v>
      </c>
    </row>
    <row r="11" spans="1:16" ht="15" customHeight="1" x14ac:dyDescent="0.3">
      <c r="A11" s="59" t="s">
        <v>5</v>
      </c>
      <c r="B11" s="15" t="s">
        <v>20</v>
      </c>
      <c r="C11" s="21"/>
      <c r="D11" s="20"/>
      <c r="E11" s="19"/>
      <c r="F11" s="21"/>
      <c r="G11" s="21"/>
      <c r="H11" s="19"/>
      <c r="I11" s="21">
        <v>2</v>
      </c>
      <c r="J11" s="19"/>
      <c r="K11" s="19"/>
      <c r="L11" s="19"/>
      <c r="M11" s="19"/>
      <c r="N11" s="19"/>
      <c r="O11" s="21"/>
      <c r="P11" s="41">
        <v>49</v>
      </c>
    </row>
    <row r="12" spans="1:16" ht="15" customHeight="1" thickBot="1" x14ac:dyDescent="0.35">
      <c r="A12" s="60" t="s">
        <v>6</v>
      </c>
      <c r="B12" s="17" t="s">
        <v>10</v>
      </c>
      <c r="C12" s="37"/>
      <c r="D12" s="36">
        <v>4</v>
      </c>
      <c r="E12" s="35"/>
      <c r="F12" s="37"/>
      <c r="G12" s="37"/>
      <c r="H12" s="35"/>
      <c r="I12" s="37">
        <v>1</v>
      </c>
      <c r="J12" s="35"/>
      <c r="K12" s="35"/>
      <c r="L12" s="35"/>
      <c r="M12" s="35"/>
      <c r="N12" s="35"/>
      <c r="O12" s="37"/>
      <c r="P12" s="42">
        <v>39</v>
      </c>
    </row>
    <row r="13" spans="1:16" ht="15" customHeight="1" x14ac:dyDescent="0.3">
      <c r="A13" s="62"/>
      <c r="B13" s="63"/>
      <c r="C13" s="9"/>
      <c r="D13" s="64"/>
      <c r="E13" s="64"/>
      <c r="F13" s="64"/>
      <c r="G13" s="64"/>
      <c r="H13" s="64"/>
      <c r="I13" s="64"/>
      <c r="J13" s="64"/>
      <c r="K13" s="64"/>
      <c r="L13" s="64"/>
      <c r="M13" s="64"/>
      <c r="N13" s="64"/>
      <c r="O13" s="62"/>
      <c r="P13" s="65"/>
    </row>
    <row r="14" spans="1:16" ht="15" customHeight="1" x14ac:dyDescent="0.3">
      <c r="A14" s="61" t="s">
        <v>9</v>
      </c>
      <c r="B14" s="63"/>
      <c r="C14" s="9" t="s">
        <v>110</v>
      </c>
      <c r="D14" s="64"/>
      <c r="E14" s="64"/>
      <c r="F14" s="64"/>
      <c r="G14" s="64"/>
      <c r="H14" s="64"/>
      <c r="I14" s="64"/>
      <c r="J14" s="64"/>
      <c r="K14" s="64"/>
      <c r="L14" s="64"/>
      <c r="M14" s="64"/>
      <c r="N14" s="64"/>
      <c r="O14" s="62"/>
      <c r="P14" s="65"/>
    </row>
    <row r="15" spans="1:16" ht="15" customHeight="1" x14ac:dyDescent="0.3">
      <c r="A15" s="62"/>
      <c r="B15" s="62"/>
      <c r="C15" s="62"/>
      <c r="D15" s="8"/>
      <c r="E15" s="62"/>
      <c r="F15" s="62"/>
      <c r="G15" s="62"/>
      <c r="H15" s="62"/>
      <c r="I15" s="62"/>
      <c r="J15" s="62"/>
      <c r="K15" s="62"/>
      <c r="L15" s="62"/>
      <c r="M15" s="62"/>
      <c r="N15" s="62"/>
      <c r="O15" s="62"/>
      <c r="P15" s="65"/>
    </row>
    <row r="16" spans="1:16" ht="15" customHeight="1" x14ac:dyDescent="0.3">
      <c r="A16" s="257" t="s">
        <v>63</v>
      </c>
      <c r="B16" s="257"/>
      <c r="C16" s="257"/>
      <c r="D16" s="257"/>
      <c r="E16" s="257"/>
      <c r="F16" s="257"/>
      <c r="G16" s="257"/>
      <c r="H16" s="257"/>
      <c r="I16" s="257"/>
      <c r="J16" s="257"/>
      <c r="K16" s="257"/>
      <c r="L16" s="257"/>
      <c r="M16" s="257"/>
      <c r="N16" s="257"/>
      <c r="O16" s="257"/>
      <c r="P16" s="257"/>
    </row>
    <row r="17" spans="1:17" ht="15" customHeight="1" thickBot="1" x14ac:dyDescent="0.35">
      <c r="A17" s="257"/>
      <c r="B17" s="257"/>
      <c r="C17" s="257"/>
      <c r="D17" s="257"/>
      <c r="E17" s="257"/>
      <c r="F17" s="257"/>
      <c r="G17" s="257"/>
      <c r="H17" s="257"/>
      <c r="I17" s="257"/>
      <c r="J17" s="257"/>
      <c r="K17" s="257"/>
      <c r="L17" s="257"/>
      <c r="M17" s="257"/>
      <c r="N17" s="257"/>
      <c r="O17" s="257"/>
      <c r="P17" s="257"/>
    </row>
    <row r="18" spans="1:17" ht="15" customHeight="1" x14ac:dyDescent="0.3">
      <c r="A18" s="255" t="s">
        <v>1</v>
      </c>
      <c r="B18" s="256"/>
      <c r="C18" s="30" t="s">
        <v>67</v>
      </c>
      <c r="D18" s="31" t="s">
        <v>68</v>
      </c>
      <c r="E18" s="30" t="s">
        <v>69</v>
      </c>
      <c r="F18" s="30" t="s">
        <v>70</v>
      </c>
      <c r="G18" s="31" t="s">
        <v>71</v>
      </c>
      <c r="H18" s="30" t="s">
        <v>72</v>
      </c>
      <c r="I18" s="32" t="s">
        <v>73</v>
      </c>
      <c r="J18" s="30" t="s">
        <v>74</v>
      </c>
      <c r="K18" s="30" t="s">
        <v>75</v>
      </c>
      <c r="L18" s="30"/>
      <c r="M18" s="30"/>
      <c r="N18" s="30"/>
      <c r="O18" s="32"/>
      <c r="P18" s="40" t="s">
        <v>2</v>
      </c>
      <c r="Q18" s="43"/>
    </row>
    <row r="19" spans="1:17" ht="15" customHeight="1" x14ac:dyDescent="0.3">
      <c r="A19" s="59" t="s">
        <v>3</v>
      </c>
      <c r="B19" s="2" t="s">
        <v>111</v>
      </c>
      <c r="C19" s="19">
        <v>3</v>
      </c>
      <c r="D19" s="20">
        <v>3</v>
      </c>
      <c r="E19" s="19">
        <v>1</v>
      </c>
      <c r="F19" s="19">
        <v>2</v>
      </c>
      <c r="G19" s="19">
        <v>3</v>
      </c>
      <c r="H19" s="19">
        <v>1</v>
      </c>
      <c r="I19" s="21">
        <v>1</v>
      </c>
      <c r="J19" s="21">
        <v>1</v>
      </c>
      <c r="K19" s="19">
        <v>4</v>
      </c>
      <c r="L19" s="19"/>
      <c r="M19" s="19"/>
      <c r="N19" s="19"/>
      <c r="O19" s="21"/>
      <c r="P19" s="23">
        <f>(COUNTIF($C19:O19,1)*10)+(COUNTIF($C19:O19,2)*6)+(COUNTIF($C19:O19,3)*4)+(COUNTIF($C19:O19,4)*3)+(COUNTIF($C19:O19,5)*2)+(COUNTIF($C19:O19,6))</f>
        <v>61</v>
      </c>
      <c r="Q19" s="44"/>
    </row>
    <row r="20" spans="1:17" ht="15" customHeight="1" x14ac:dyDescent="0.3">
      <c r="A20" s="59" t="s">
        <v>4</v>
      </c>
      <c r="B20" s="15" t="s">
        <v>87</v>
      </c>
      <c r="C20" s="21">
        <v>2</v>
      </c>
      <c r="D20" s="20">
        <v>1</v>
      </c>
      <c r="E20" s="19">
        <v>2</v>
      </c>
      <c r="F20" s="19">
        <v>3</v>
      </c>
      <c r="G20" s="19">
        <v>2</v>
      </c>
      <c r="H20" s="19">
        <v>3</v>
      </c>
      <c r="I20" s="21">
        <v>3</v>
      </c>
      <c r="J20" s="21">
        <v>3</v>
      </c>
      <c r="K20" s="19">
        <v>1</v>
      </c>
      <c r="L20" s="19"/>
      <c r="M20" s="19"/>
      <c r="N20" s="19"/>
      <c r="O20" s="21"/>
      <c r="P20" s="23">
        <f>(COUNTIF($C20:O20,1)*10)+(COUNTIF($C20:O20,2)*6)+(COUNTIF($C20:O20,3)*4)+(COUNTIF($C20:O20,4)*3)+(COUNTIF($C20:O20,5)*2)+(COUNTIF($C20:O20,6))</f>
        <v>54</v>
      </c>
      <c r="Q20" s="44"/>
    </row>
    <row r="21" spans="1:17" ht="15" customHeight="1" x14ac:dyDescent="0.3">
      <c r="A21" s="59" t="s">
        <v>5</v>
      </c>
      <c r="B21" s="15" t="s">
        <v>12</v>
      </c>
      <c r="C21" s="21">
        <v>1</v>
      </c>
      <c r="D21" s="20">
        <v>2</v>
      </c>
      <c r="E21" s="19">
        <v>3</v>
      </c>
      <c r="F21" s="21">
        <v>4</v>
      </c>
      <c r="G21" s="21">
        <v>1</v>
      </c>
      <c r="H21" s="19">
        <v>2</v>
      </c>
      <c r="I21" s="21">
        <v>4</v>
      </c>
      <c r="J21" s="21">
        <v>4</v>
      </c>
      <c r="K21" s="19">
        <v>2</v>
      </c>
      <c r="L21" s="19"/>
      <c r="M21" s="19"/>
      <c r="N21" s="19"/>
      <c r="O21" s="21"/>
      <c r="P21" s="23">
        <f>(COUNTIF($C21:O21,1)*10)+(COUNTIF($C21:O21,2)*6)+(COUNTIF($C21:O21,3)*4)+(COUNTIF($C21:O21,4)*3)+(COUNTIF($C21:O21,5)*2)+(COUNTIF($C21:O21,6))</f>
        <v>51</v>
      </c>
      <c r="Q21" s="44"/>
    </row>
    <row r="22" spans="1:17" ht="15" customHeight="1" x14ac:dyDescent="0.3">
      <c r="A22" s="59" t="s">
        <v>6</v>
      </c>
      <c r="B22" s="15" t="s">
        <v>112</v>
      </c>
      <c r="C22" s="21">
        <v>4</v>
      </c>
      <c r="D22" s="20">
        <v>4</v>
      </c>
      <c r="E22" s="19">
        <v>5</v>
      </c>
      <c r="F22" s="21">
        <v>5</v>
      </c>
      <c r="G22" s="21">
        <v>4</v>
      </c>
      <c r="H22" s="19">
        <v>4</v>
      </c>
      <c r="I22" s="21">
        <v>2</v>
      </c>
      <c r="J22" s="21">
        <v>2</v>
      </c>
      <c r="K22" s="19">
        <v>3</v>
      </c>
      <c r="L22" s="19"/>
      <c r="M22" s="19"/>
      <c r="N22" s="19"/>
      <c r="O22" s="21"/>
      <c r="P22" s="23">
        <f>(COUNTIF($C22:O22,1)*10)+(COUNTIF($C22:O22,2)*6)+(COUNTIF($C22:O22,3)*4)+(COUNTIF($C22:O22,4)*3)+(COUNTIF($C22:O22,5)*2)+(COUNTIF($C22:O22,6))</f>
        <v>32</v>
      </c>
      <c r="Q22" s="44"/>
    </row>
    <row r="23" spans="1:17" ht="15" customHeight="1" thickBot="1" x14ac:dyDescent="0.35">
      <c r="A23" s="60" t="s">
        <v>7</v>
      </c>
      <c r="B23" s="17" t="s">
        <v>113</v>
      </c>
      <c r="C23" s="35">
        <v>5</v>
      </c>
      <c r="D23" s="36">
        <v>5</v>
      </c>
      <c r="E23" s="35">
        <v>4</v>
      </c>
      <c r="F23" s="37">
        <v>1</v>
      </c>
      <c r="G23" s="37"/>
      <c r="H23" s="35"/>
      <c r="I23" s="37"/>
      <c r="J23" s="35"/>
      <c r="K23" s="35"/>
      <c r="L23" s="35"/>
      <c r="M23" s="35"/>
      <c r="N23" s="35"/>
      <c r="O23" s="37"/>
      <c r="P23" s="27">
        <f>(COUNTIF($C23:O23,1)*10)+(COUNTIF($C23:O23,2)*6)+(COUNTIF($C23:O23,3)*4)+(COUNTIF($C23:O23,4)*3)+(COUNTIF($C23:O23,5)*2)+(COUNTIF($C23:O23,6))</f>
        <v>17</v>
      </c>
      <c r="Q23" s="44"/>
    </row>
    <row r="24" spans="1:17" ht="15" customHeight="1" x14ac:dyDescent="0.3">
      <c r="A24" s="64"/>
      <c r="B24" s="64"/>
      <c r="C24" s="9"/>
      <c r="D24" s="64"/>
      <c r="E24" s="64"/>
      <c r="F24" s="64"/>
      <c r="G24" s="64"/>
      <c r="H24" s="64"/>
      <c r="I24" s="64"/>
      <c r="J24" s="64"/>
      <c r="K24" s="64"/>
      <c r="L24" s="64"/>
      <c r="M24" s="64"/>
      <c r="N24" s="64"/>
      <c r="O24" s="64"/>
      <c r="P24" s="65"/>
      <c r="Q24" s="29"/>
    </row>
    <row r="25" spans="1:17" ht="15" customHeight="1" x14ac:dyDescent="0.3">
      <c r="A25" s="61" t="s">
        <v>9</v>
      </c>
      <c r="B25" s="64"/>
      <c r="C25" s="9" t="s">
        <v>114</v>
      </c>
      <c r="D25" s="64"/>
      <c r="E25" s="64"/>
      <c r="F25" s="64"/>
      <c r="G25" s="64"/>
      <c r="H25" s="64"/>
      <c r="I25" s="64"/>
      <c r="J25" s="64"/>
      <c r="K25" s="64"/>
      <c r="L25" s="64"/>
      <c r="M25" s="64"/>
      <c r="N25" s="64"/>
      <c r="O25" s="64"/>
      <c r="P25" s="65"/>
      <c r="Q25" s="29"/>
    </row>
    <row r="26" spans="1:17" ht="15" customHeight="1" x14ac:dyDescent="0.3">
      <c r="A26" s="64"/>
      <c r="B26" s="64"/>
      <c r="C26" s="64"/>
      <c r="D26" s="64"/>
      <c r="E26" s="64"/>
      <c r="F26" s="64"/>
      <c r="G26" s="64"/>
      <c r="H26" s="64"/>
      <c r="I26" s="64"/>
      <c r="J26" s="64"/>
      <c r="K26" s="64"/>
      <c r="L26" s="64"/>
      <c r="M26" s="64"/>
      <c r="N26" s="64"/>
      <c r="O26" s="64"/>
      <c r="P26" s="65"/>
      <c r="Q26" s="29"/>
    </row>
    <row r="27" spans="1:17" ht="15" customHeight="1" x14ac:dyDescent="0.3">
      <c r="A27" s="257" t="s">
        <v>64</v>
      </c>
      <c r="B27" s="257"/>
      <c r="C27" s="257"/>
      <c r="D27" s="257"/>
      <c r="E27" s="257"/>
      <c r="F27" s="257"/>
      <c r="G27" s="257"/>
      <c r="H27" s="257"/>
      <c r="I27" s="257"/>
      <c r="J27" s="257"/>
      <c r="K27" s="257"/>
      <c r="L27" s="257"/>
      <c r="M27" s="257"/>
      <c r="N27" s="257"/>
      <c r="O27" s="257"/>
      <c r="P27" s="257"/>
      <c r="Q27" s="29"/>
    </row>
    <row r="28" spans="1:17" ht="15" customHeight="1" thickBot="1" x14ac:dyDescent="0.35">
      <c r="A28" s="257"/>
      <c r="B28" s="257"/>
      <c r="C28" s="257"/>
      <c r="D28" s="257"/>
      <c r="E28" s="257"/>
      <c r="F28" s="257"/>
      <c r="G28" s="257"/>
      <c r="H28" s="257"/>
      <c r="I28" s="257"/>
      <c r="J28" s="257"/>
      <c r="K28" s="257"/>
      <c r="L28" s="257"/>
      <c r="M28" s="257"/>
      <c r="N28" s="257"/>
      <c r="O28" s="257"/>
      <c r="P28" s="257"/>
      <c r="Q28" s="29"/>
    </row>
    <row r="29" spans="1:17" ht="15" customHeight="1" x14ac:dyDescent="0.3">
      <c r="A29" s="255" t="s">
        <v>1</v>
      </c>
      <c r="B29" s="256"/>
      <c r="C29" s="30" t="s">
        <v>67</v>
      </c>
      <c r="D29" s="31" t="s">
        <v>68</v>
      </c>
      <c r="E29" s="30" t="s">
        <v>69</v>
      </c>
      <c r="F29" s="30" t="s">
        <v>70</v>
      </c>
      <c r="G29" s="31" t="s">
        <v>71</v>
      </c>
      <c r="H29" s="30" t="s">
        <v>72</v>
      </c>
      <c r="I29" s="32" t="s">
        <v>73</v>
      </c>
      <c r="J29" s="30" t="s">
        <v>74</v>
      </c>
      <c r="K29" s="30" t="s">
        <v>75</v>
      </c>
      <c r="L29" s="30"/>
      <c r="M29" s="30"/>
      <c r="N29" s="30"/>
      <c r="O29" s="32"/>
      <c r="P29" s="33" t="s">
        <v>2</v>
      </c>
      <c r="Q29" s="29"/>
    </row>
    <row r="30" spans="1:17" ht="15" customHeight="1" x14ac:dyDescent="0.3">
      <c r="A30" s="59" t="s">
        <v>3</v>
      </c>
      <c r="B30" s="2" t="s">
        <v>15</v>
      </c>
      <c r="C30" s="19">
        <v>6</v>
      </c>
      <c r="D30" s="20">
        <v>1</v>
      </c>
      <c r="E30" s="19">
        <v>2</v>
      </c>
      <c r="F30" s="19">
        <v>1</v>
      </c>
      <c r="G30" s="19">
        <v>2</v>
      </c>
      <c r="H30" s="19">
        <v>4</v>
      </c>
      <c r="I30" s="21">
        <v>3</v>
      </c>
      <c r="J30" s="22">
        <v>2</v>
      </c>
      <c r="K30" s="19">
        <v>1</v>
      </c>
      <c r="L30" s="19"/>
      <c r="M30" s="19"/>
      <c r="N30" s="19"/>
      <c r="O30" s="22"/>
      <c r="P30" s="23">
        <f>(COUNTIF($C30:O30,1)*10)+(COUNTIF($C30:O30,2)*6)+(COUNTIF($C30:O30,3)*4)+(COUNTIF($C30:O30,4)*3)+(COUNTIF($C30:O30,5)*2)+(COUNTIF($C30:O30,6))</f>
        <v>56</v>
      </c>
      <c r="Q30" s="44"/>
    </row>
    <row r="31" spans="1:17" ht="15" customHeight="1" x14ac:dyDescent="0.3">
      <c r="A31" s="59" t="s">
        <v>4</v>
      </c>
      <c r="B31" s="15" t="s">
        <v>87</v>
      </c>
      <c r="C31" s="21">
        <v>5</v>
      </c>
      <c r="D31" s="20">
        <v>2</v>
      </c>
      <c r="E31" s="19">
        <v>1</v>
      </c>
      <c r="F31" s="19">
        <v>2</v>
      </c>
      <c r="G31" s="19">
        <v>4</v>
      </c>
      <c r="H31" s="19">
        <v>2</v>
      </c>
      <c r="I31" s="21">
        <v>1</v>
      </c>
      <c r="J31" s="19">
        <v>5</v>
      </c>
      <c r="K31" s="19">
        <v>3</v>
      </c>
      <c r="L31" s="19"/>
      <c r="M31" s="19"/>
      <c r="N31" s="19"/>
      <c r="O31" s="19"/>
      <c r="P31" s="23">
        <f>(COUNTIF($C31:O31,1)*10)+(COUNTIF($C31:O31,2)*6)+(COUNTIF($C31:O31,3)*4)+(COUNTIF($C31:O31,4)*3)+(COUNTIF($C31:O31,5)*2)+(COUNTIF($C31:O31,6))</f>
        <v>49</v>
      </c>
      <c r="Q31" s="44"/>
    </row>
    <row r="32" spans="1:17" ht="15" customHeight="1" x14ac:dyDescent="0.3">
      <c r="A32" s="59" t="s">
        <v>5</v>
      </c>
      <c r="B32" s="15" t="s">
        <v>111</v>
      </c>
      <c r="C32" s="21">
        <v>2</v>
      </c>
      <c r="D32" s="20">
        <v>4</v>
      </c>
      <c r="E32" s="19">
        <v>3</v>
      </c>
      <c r="F32" s="21">
        <v>3</v>
      </c>
      <c r="G32" s="21">
        <v>1</v>
      </c>
      <c r="H32" s="19">
        <v>3</v>
      </c>
      <c r="I32" s="21">
        <v>2</v>
      </c>
      <c r="J32" s="19">
        <v>6</v>
      </c>
      <c r="K32" s="19">
        <v>6</v>
      </c>
      <c r="L32" s="19"/>
      <c r="M32" s="19"/>
      <c r="N32" s="19"/>
      <c r="O32" s="19"/>
      <c r="P32" s="23">
        <f>(COUNTIF($C32:O32,1)*10)+(COUNTIF($C32:O32,2)*6)+(COUNTIF($C32:O32,3)*4)+(COUNTIF($C32:O32,4)*3)+(COUNTIF($C32:O32,5)*2)+(COUNTIF($C32:O32,6))</f>
        <v>39</v>
      </c>
      <c r="Q32" s="44"/>
    </row>
    <row r="33" spans="1:17" ht="15" customHeight="1" x14ac:dyDescent="0.3">
      <c r="A33" s="59" t="s">
        <v>6</v>
      </c>
      <c r="B33" s="18" t="s">
        <v>20</v>
      </c>
      <c r="C33" s="21">
        <v>1</v>
      </c>
      <c r="D33" s="20">
        <v>5</v>
      </c>
      <c r="E33" s="19">
        <v>6</v>
      </c>
      <c r="F33" s="21">
        <v>5</v>
      </c>
      <c r="G33" s="21">
        <v>6</v>
      </c>
      <c r="H33" s="19">
        <v>1</v>
      </c>
      <c r="I33" s="21">
        <v>4</v>
      </c>
      <c r="J33" s="19">
        <v>4</v>
      </c>
      <c r="K33" s="19">
        <v>4</v>
      </c>
      <c r="L33" s="19"/>
      <c r="M33" s="19"/>
      <c r="N33" s="19"/>
      <c r="O33" s="19"/>
      <c r="P33" s="23">
        <f>(COUNTIF($C33:O33,1)*10)+(COUNTIF($C33:O33,2)*6)+(COUNTIF($C33:O33,3)*4)+(COUNTIF($C33:O33,4)*3)+(COUNTIF($C33:O33,5)*2)+(COUNTIF($C33:O33,6))</f>
        <v>35</v>
      </c>
      <c r="Q33" s="44"/>
    </row>
    <row r="34" spans="1:17" ht="15" customHeight="1" x14ac:dyDescent="0.3">
      <c r="A34" s="59" t="s">
        <v>7</v>
      </c>
      <c r="B34" s="15" t="s">
        <v>109</v>
      </c>
      <c r="C34" s="21">
        <v>4</v>
      </c>
      <c r="D34" s="19">
        <v>3</v>
      </c>
      <c r="E34" s="19">
        <v>5</v>
      </c>
      <c r="F34" s="19">
        <v>4</v>
      </c>
      <c r="G34" s="19">
        <v>3</v>
      </c>
      <c r="H34" s="19">
        <v>6</v>
      </c>
      <c r="I34" s="21">
        <v>5</v>
      </c>
      <c r="J34" s="19">
        <v>1</v>
      </c>
      <c r="K34" s="19">
        <v>5</v>
      </c>
      <c r="L34" s="19"/>
      <c r="M34" s="19"/>
      <c r="N34" s="19"/>
      <c r="O34" s="21"/>
      <c r="P34" s="23">
        <f>(COUNTIF($C34:O34,1)*10)+(COUNTIF($C34:O34,2)*6)+(COUNTIF($C34:O34,3)*4)+(COUNTIF($C34:O34,4)*3)+(COUNTIF($C34:O34,5)*2)+(COUNTIF($C34:O34,6))</f>
        <v>31</v>
      </c>
      <c r="Q34" s="44"/>
    </row>
    <row r="35" spans="1:17" ht="15" customHeight="1" thickBot="1" x14ac:dyDescent="0.35">
      <c r="A35" s="60" t="s">
        <v>8</v>
      </c>
      <c r="B35" s="14" t="s">
        <v>12</v>
      </c>
      <c r="C35" s="35">
        <v>3</v>
      </c>
      <c r="D35" s="35">
        <v>6</v>
      </c>
      <c r="E35" s="35">
        <v>4</v>
      </c>
      <c r="F35" s="36">
        <v>6</v>
      </c>
      <c r="G35" s="35">
        <v>5</v>
      </c>
      <c r="H35" s="35">
        <v>5</v>
      </c>
      <c r="I35" s="37">
        <v>6</v>
      </c>
      <c r="J35" s="35">
        <v>3</v>
      </c>
      <c r="K35" s="35">
        <v>2</v>
      </c>
      <c r="L35" s="35"/>
      <c r="M35" s="35"/>
      <c r="N35" s="35"/>
      <c r="O35" s="35"/>
      <c r="P35" s="27">
        <f>(COUNTIF($C35:O35,1)*10)+(COUNTIF($C35:O35,2)*6)+(COUNTIF($C35:O35,3)*4)+(COUNTIF($C35:O35,4)*3)+(COUNTIF($C35:O35,5)*2)+(COUNTIF($C35:O35,6))</f>
        <v>24</v>
      </c>
      <c r="Q35" s="44"/>
    </row>
    <row r="36" spans="1:17" ht="15" customHeight="1" x14ac:dyDescent="0.3">
      <c r="A36" s="64"/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</row>
    <row r="37" spans="1:17" ht="15" customHeight="1" x14ac:dyDescent="0.3">
      <c r="A37" s="64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</row>
    <row r="38" spans="1:17" ht="15" customHeight="1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</row>
    <row r="39" spans="1:17" ht="15" customHeight="1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1:17" ht="15" customHeight="1" x14ac:dyDescent="0.3"/>
    <row r="41" spans="1:17" ht="15" customHeight="1" x14ac:dyDescent="0.3"/>
    <row r="42" spans="1:17" ht="15" customHeight="1" x14ac:dyDescent="0.3"/>
    <row r="43" spans="1:17" ht="15" customHeight="1" x14ac:dyDescent="0.3"/>
    <row r="44" spans="1:17" ht="15" customHeight="1" x14ac:dyDescent="0.3"/>
    <row r="45" spans="1:17" ht="15" customHeight="1" x14ac:dyDescent="0.3"/>
    <row r="46" spans="1:17" ht="15" customHeight="1" x14ac:dyDescent="0.3"/>
    <row r="47" spans="1:17" ht="15" customHeight="1" x14ac:dyDescent="0.3"/>
    <row r="48" spans="1:17" ht="15" customHeight="1" x14ac:dyDescent="0.3"/>
    <row r="49" ht="15" customHeight="1" x14ac:dyDescent="0.3"/>
    <row r="50" ht="15" customHeight="1" x14ac:dyDescent="0.3"/>
    <row r="51" ht="15" customHeight="1" x14ac:dyDescent="0.3"/>
    <row r="52" ht="15" customHeight="1" x14ac:dyDescent="0.3"/>
    <row r="53" ht="15" customHeight="1" x14ac:dyDescent="0.3"/>
    <row r="54" ht="15" customHeight="1" x14ac:dyDescent="0.3"/>
    <row r="55" ht="15" customHeight="1" x14ac:dyDescent="0.3"/>
    <row r="56" ht="15" customHeight="1" x14ac:dyDescent="0.3"/>
    <row r="57" ht="15" customHeight="1" x14ac:dyDescent="0.3"/>
    <row r="58" ht="15" customHeight="1" x14ac:dyDescent="0.3"/>
    <row r="59" ht="15" customHeight="1" x14ac:dyDescent="0.3"/>
    <row r="60" ht="15" customHeight="1" x14ac:dyDescent="0.3"/>
    <row r="61" ht="15" customHeight="1" x14ac:dyDescent="0.3"/>
    <row r="62" ht="15" customHeight="1" x14ac:dyDescent="0.3"/>
    <row r="63" ht="15" customHeight="1" x14ac:dyDescent="0.3"/>
    <row r="64" ht="15" customHeight="1" x14ac:dyDescent="0.3"/>
    <row r="65" ht="15" customHeight="1" x14ac:dyDescent="0.3"/>
    <row r="66" ht="15" customHeight="1" x14ac:dyDescent="0.3"/>
    <row r="67" ht="15" customHeight="1" x14ac:dyDescent="0.3"/>
    <row r="68" ht="15" customHeight="1" x14ac:dyDescent="0.3"/>
    <row r="69" ht="15" customHeight="1" x14ac:dyDescent="0.3"/>
    <row r="70" ht="15" customHeight="1" x14ac:dyDescent="0.3"/>
    <row r="71" ht="15" customHeight="1" x14ac:dyDescent="0.3"/>
    <row r="72" ht="15" customHeight="1" x14ac:dyDescent="0.3"/>
    <row r="73" ht="15" customHeight="1" x14ac:dyDescent="0.3"/>
    <row r="74" ht="15" customHeight="1" x14ac:dyDescent="0.3"/>
    <row r="75" ht="15" customHeight="1" x14ac:dyDescent="0.3"/>
    <row r="76" ht="15" customHeight="1" x14ac:dyDescent="0.3"/>
    <row r="77" ht="15" customHeight="1" x14ac:dyDescent="0.3"/>
    <row r="78" ht="15" customHeight="1" x14ac:dyDescent="0.3"/>
    <row r="79" ht="15" customHeight="1" x14ac:dyDescent="0.3"/>
    <row r="80" ht="15" customHeight="1" x14ac:dyDescent="0.3"/>
    <row r="81" ht="15" customHeight="1" x14ac:dyDescent="0.3"/>
    <row r="82" ht="15" customHeight="1" x14ac:dyDescent="0.3"/>
    <row r="83" ht="15" customHeight="1" x14ac:dyDescent="0.3"/>
    <row r="84" ht="15" customHeight="1" x14ac:dyDescent="0.3"/>
    <row r="85" ht="15" customHeight="1" x14ac:dyDescent="0.3"/>
    <row r="86" ht="15" customHeight="1" x14ac:dyDescent="0.3"/>
    <row r="87" ht="15" customHeight="1" x14ac:dyDescent="0.3"/>
    <row r="88" ht="15" customHeight="1" x14ac:dyDescent="0.3"/>
    <row r="89" ht="15" customHeight="1" x14ac:dyDescent="0.3"/>
    <row r="90" ht="15" customHeight="1" x14ac:dyDescent="0.3"/>
    <row r="91" ht="15" customHeight="1" x14ac:dyDescent="0.3"/>
    <row r="92" ht="15" customHeight="1" x14ac:dyDescent="0.3"/>
    <row r="93" ht="15" customHeight="1" x14ac:dyDescent="0.3"/>
    <row r="94" ht="15" customHeight="1" x14ac:dyDescent="0.3"/>
    <row r="95" ht="15" customHeight="1" x14ac:dyDescent="0.3"/>
    <row r="96" ht="15" customHeight="1" x14ac:dyDescent="0.3"/>
    <row r="97" ht="15" customHeight="1" x14ac:dyDescent="0.3"/>
    <row r="98" ht="15" customHeight="1" x14ac:dyDescent="0.3"/>
    <row r="99" ht="15" customHeight="1" x14ac:dyDescent="0.3"/>
    <row r="100" ht="15" customHeight="1" x14ac:dyDescent="0.3"/>
    <row r="101" ht="15" customHeight="1" x14ac:dyDescent="0.3"/>
    <row r="102" ht="15" customHeight="1" x14ac:dyDescent="0.3"/>
    <row r="103" ht="15" customHeight="1" x14ac:dyDescent="0.3"/>
    <row r="104" ht="15" customHeight="1" x14ac:dyDescent="0.3"/>
    <row r="105" ht="15" customHeight="1" x14ac:dyDescent="0.3"/>
    <row r="106" ht="15" customHeight="1" x14ac:dyDescent="0.3"/>
    <row r="107" ht="15" customHeight="1" x14ac:dyDescent="0.3"/>
    <row r="108" ht="15" customHeight="1" x14ac:dyDescent="0.3"/>
    <row r="109" ht="15" customHeight="1" x14ac:dyDescent="0.3"/>
    <row r="110" ht="15" customHeight="1" x14ac:dyDescent="0.3"/>
    <row r="111" ht="15" customHeight="1" x14ac:dyDescent="0.3"/>
    <row r="112" ht="15" customHeight="1" x14ac:dyDescent="0.3"/>
    <row r="113" ht="15" customHeight="1" x14ac:dyDescent="0.3"/>
    <row r="114" ht="15" customHeight="1" x14ac:dyDescent="0.3"/>
    <row r="115" ht="15" customHeight="1" x14ac:dyDescent="0.3"/>
    <row r="116" ht="15" customHeight="1" x14ac:dyDescent="0.3"/>
    <row r="117" ht="15" customHeight="1" x14ac:dyDescent="0.3"/>
    <row r="118" ht="15" customHeight="1" x14ac:dyDescent="0.3"/>
    <row r="119" ht="15" customHeight="1" x14ac:dyDescent="0.3"/>
    <row r="120" ht="15" customHeight="1" x14ac:dyDescent="0.3"/>
    <row r="121" ht="15" customHeight="1" x14ac:dyDescent="0.3"/>
    <row r="122" ht="15" customHeight="1" x14ac:dyDescent="0.3"/>
    <row r="123" ht="15" customHeight="1" x14ac:dyDescent="0.3"/>
    <row r="124" ht="15" customHeight="1" x14ac:dyDescent="0.3"/>
    <row r="125" ht="15" customHeight="1" x14ac:dyDescent="0.3"/>
    <row r="126" ht="15" customHeight="1" x14ac:dyDescent="0.3"/>
    <row r="127" ht="15" customHeight="1" x14ac:dyDescent="0.3"/>
  </sheetData>
  <mergeCells count="9">
    <mergeCell ref="A18:B18"/>
    <mergeCell ref="A27:P28"/>
    <mergeCell ref="A29:B29"/>
    <mergeCell ref="A1:P2"/>
    <mergeCell ref="A3:P3"/>
    <mergeCell ref="A4:P4"/>
    <mergeCell ref="A6:P7"/>
    <mergeCell ref="A8:B8"/>
    <mergeCell ref="A16:P1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39"/>
  <sheetViews>
    <sheetView showGridLines="0" topLeftCell="A9" workbookViewId="0">
      <selection activeCell="B26" sqref="B26"/>
    </sheetView>
  </sheetViews>
  <sheetFormatPr defaultRowHeight="14.4" x14ac:dyDescent="0.3"/>
  <cols>
    <col min="1" max="1" width="3.44140625" customWidth="1"/>
    <col min="2" max="2" width="18.44140625" customWidth="1"/>
    <col min="3" max="16" width="11" customWidth="1"/>
  </cols>
  <sheetData>
    <row r="1" spans="1:17" x14ac:dyDescent="0.3">
      <c r="A1" s="258" t="s">
        <v>98</v>
      </c>
      <c r="B1" s="258"/>
      <c r="C1" s="258" t="s">
        <v>0</v>
      </c>
      <c r="D1" s="258"/>
      <c r="E1" s="258"/>
      <c r="F1" s="258"/>
      <c r="G1" s="258"/>
      <c r="H1" s="258"/>
      <c r="I1" s="258"/>
      <c r="J1" s="258"/>
      <c r="K1" s="258"/>
      <c r="L1" s="258"/>
      <c r="M1" s="258"/>
      <c r="N1" s="258"/>
      <c r="O1" s="258"/>
      <c r="P1" s="258"/>
    </row>
    <row r="2" spans="1:17" x14ac:dyDescent="0.3">
      <c r="A2" s="258"/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8"/>
      <c r="P2" s="258"/>
    </row>
    <row r="3" spans="1:17" ht="23.4" x14ac:dyDescent="0.55000000000000004">
      <c r="A3" s="259" t="s">
        <v>99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59"/>
      <c r="P3" s="259"/>
    </row>
    <row r="4" spans="1:17" s="34" customFormat="1" ht="21.75" customHeight="1" x14ac:dyDescent="0.55000000000000004">
      <c r="A4" s="259" t="s">
        <v>100</v>
      </c>
      <c r="B4" s="259"/>
      <c r="C4" s="259"/>
      <c r="D4" s="259"/>
      <c r="E4" s="259"/>
      <c r="F4" s="259"/>
      <c r="G4" s="259"/>
      <c r="H4" s="259"/>
      <c r="I4" s="259"/>
      <c r="J4" s="259"/>
      <c r="K4" s="259"/>
      <c r="L4" s="259"/>
      <c r="M4" s="259"/>
      <c r="N4" s="259"/>
      <c r="O4" s="259"/>
      <c r="P4" s="259"/>
    </row>
    <row r="5" spans="1:17" ht="15" customHeight="1" x14ac:dyDescent="0.4">
      <c r="A5" s="28"/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66"/>
    </row>
    <row r="6" spans="1:17" ht="15" customHeight="1" x14ac:dyDescent="0.3">
      <c r="A6" s="260" t="s">
        <v>62</v>
      </c>
      <c r="B6" s="260"/>
      <c r="C6" s="260"/>
      <c r="D6" s="260"/>
      <c r="E6" s="260"/>
      <c r="F6" s="260"/>
      <c r="G6" s="260"/>
      <c r="H6" s="260"/>
      <c r="I6" s="260"/>
      <c r="J6" s="260"/>
      <c r="K6" s="260"/>
      <c r="L6" s="260"/>
      <c r="M6" s="260"/>
      <c r="N6" s="260"/>
      <c r="O6" s="260"/>
      <c r="P6" s="260"/>
      <c r="Q6" s="66"/>
    </row>
    <row r="7" spans="1:17" ht="15" customHeight="1" thickBot="1" x14ac:dyDescent="0.35">
      <c r="A7" s="261"/>
      <c r="B7" s="261"/>
      <c r="C7" s="261"/>
      <c r="D7" s="261"/>
      <c r="E7" s="261"/>
      <c r="F7" s="261"/>
      <c r="G7" s="261"/>
      <c r="H7" s="261"/>
      <c r="I7" s="261"/>
      <c r="J7" s="261"/>
      <c r="K7" s="261"/>
      <c r="L7" s="261"/>
      <c r="M7" s="261"/>
      <c r="N7" s="261"/>
      <c r="O7" s="261"/>
      <c r="P7" s="261"/>
      <c r="Q7" s="66"/>
    </row>
    <row r="8" spans="1:17" ht="15" customHeight="1" x14ac:dyDescent="0.3">
      <c r="A8" s="255" t="s">
        <v>1</v>
      </c>
      <c r="B8" s="256"/>
      <c r="C8" s="30" t="s">
        <v>67</v>
      </c>
      <c r="D8" s="31" t="s">
        <v>68</v>
      </c>
      <c r="E8" s="30" t="s">
        <v>69</v>
      </c>
      <c r="F8" s="30" t="s">
        <v>70</v>
      </c>
      <c r="G8" s="31" t="s">
        <v>71</v>
      </c>
      <c r="H8" s="30" t="s">
        <v>72</v>
      </c>
      <c r="I8" s="32" t="s">
        <v>73</v>
      </c>
      <c r="J8" s="30" t="s">
        <v>74</v>
      </c>
      <c r="K8" s="31" t="s">
        <v>75</v>
      </c>
      <c r="L8" s="30" t="s">
        <v>76</v>
      </c>
      <c r="M8" s="30" t="s">
        <v>77</v>
      </c>
      <c r="N8" s="32" t="s">
        <v>78</v>
      </c>
      <c r="O8" s="30" t="s">
        <v>79</v>
      </c>
      <c r="P8" s="33" t="s">
        <v>2</v>
      </c>
      <c r="Q8" s="66"/>
    </row>
    <row r="9" spans="1:17" ht="15" customHeight="1" x14ac:dyDescent="0.3">
      <c r="A9" s="59" t="s">
        <v>3</v>
      </c>
      <c r="B9" s="2" t="s">
        <v>13</v>
      </c>
      <c r="C9" s="19">
        <v>1</v>
      </c>
      <c r="D9" s="20">
        <v>2</v>
      </c>
      <c r="E9" s="19">
        <v>1</v>
      </c>
      <c r="F9" s="19">
        <v>1</v>
      </c>
      <c r="G9" s="19">
        <v>3</v>
      </c>
      <c r="H9" s="19">
        <v>4</v>
      </c>
      <c r="I9" s="21">
        <v>4</v>
      </c>
      <c r="J9" s="22">
        <v>1</v>
      </c>
      <c r="K9" s="19">
        <v>3</v>
      </c>
      <c r="L9" s="19">
        <v>1</v>
      </c>
      <c r="M9" s="20">
        <v>2</v>
      </c>
      <c r="N9" s="19">
        <v>3</v>
      </c>
      <c r="O9" s="21">
        <v>2</v>
      </c>
      <c r="P9" s="23">
        <f>(COUNTIF($C9:O9,1)*10)+(COUNTIF($C9:O9,2)*6)+(COUNTIF($C9:O9,3)*4)+(COUNTIF($C9:O9,4)*3)+(COUNTIF($C9:O9,5)*2)+(COUNTIF($C9:O9,6))</f>
        <v>86</v>
      </c>
      <c r="Q9" s="66"/>
    </row>
    <row r="10" spans="1:17" ht="15" customHeight="1" x14ac:dyDescent="0.3">
      <c r="A10" s="59" t="s">
        <v>4</v>
      </c>
      <c r="B10" s="2" t="s">
        <v>87</v>
      </c>
      <c r="C10" s="19">
        <v>5</v>
      </c>
      <c r="D10" s="20">
        <v>3</v>
      </c>
      <c r="E10" s="19">
        <v>4</v>
      </c>
      <c r="F10" s="19">
        <v>4</v>
      </c>
      <c r="G10" s="19">
        <v>1</v>
      </c>
      <c r="H10" s="19">
        <v>1</v>
      </c>
      <c r="I10" s="21">
        <v>2</v>
      </c>
      <c r="J10" s="19">
        <v>5</v>
      </c>
      <c r="K10" s="19">
        <v>1</v>
      </c>
      <c r="L10" s="19">
        <v>2</v>
      </c>
      <c r="M10" s="20">
        <v>4</v>
      </c>
      <c r="N10" s="19">
        <v>4</v>
      </c>
      <c r="O10" s="19">
        <v>3</v>
      </c>
      <c r="P10" s="23">
        <f>(COUNTIF($C10:O10,1)*10)+(COUNTIF($C10:O10,2)*6)+(COUNTIF($C10:O10,3)*4)+(COUNTIF($C10:O10,4)*3)+(COUNTIF($C10:O10,5)*2)+(COUNTIF($C10:O10,6))</f>
        <v>66</v>
      </c>
      <c r="Q10" s="66"/>
    </row>
    <row r="11" spans="1:17" ht="15" customHeight="1" x14ac:dyDescent="0.3">
      <c r="A11" s="59" t="s">
        <v>5</v>
      </c>
      <c r="B11" s="15" t="s">
        <v>12</v>
      </c>
      <c r="C11" s="21">
        <v>3</v>
      </c>
      <c r="D11" s="20">
        <v>4</v>
      </c>
      <c r="E11" s="19">
        <v>5</v>
      </c>
      <c r="F11" s="21">
        <v>2</v>
      </c>
      <c r="G11" s="21">
        <v>2</v>
      </c>
      <c r="H11" s="19">
        <v>3</v>
      </c>
      <c r="I11" s="21">
        <v>3</v>
      </c>
      <c r="J11" s="19">
        <v>2</v>
      </c>
      <c r="K11" s="19">
        <v>4</v>
      </c>
      <c r="L11" s="19">
        <v>5</v>
      </c>
      <c r="M11" s="20">
        <v>1</v>
      </c>
      <c r="N11" s="19">
        <v>2</v>
      </c>
      <c r="O11" s="19">
        <v>6</v>
      </c>
      <c r="P11" s="23">
        <f>(COUNTIF($C11:O11,1)*10)+(COUNTIF($C11:O11,2)*6)+(COUNTIF($C11:O11,3)*4)+(COUNTIF($C11:O11,4)*3)+(COUNTIF($C11:O11,5)*2)+(COUNTIF($C11:O11,6))</f>
        <v>57</v>
      </c>
      <c r="Q11" s="66"/>
    </row>
    <row r="12" spans="1:17" ht="15" customHeight="1" x14ac:dyDescent="0.3">
      <c r="A12" s="59" t="s">
        <v>6</v>
      </c>
      <c r="B12" s="15" t="s">
        <v>10</v>
      </c>
      <c r="C12" s="21">
        <v>4</v>
      </c>
      <c r="D12" s="20">
        <v>1</v>
      </c>
      <c r="E12" s="19">
        <v>2</v>
      </c>
      <c r="F12" s="21">
        <v>3</v>
      </c>
      <c r="G12" s="21">
        <v>4</v>
      </c>
      <c r="H12" s="19">
        <v>5</v>
      </c>
      <c r="I12" s="21">
        <v>6</v>
      </c>
      <c r="J12" s="19">
        <v>3</v>
      </c>
      <c r="K12" s="21" t="s">
        <v>52</v>
      </c>
      <c r="L12" s="19">
        <v>3</v>
      </c>
      <c r="M12" s="20">
        <v>5</v>
      </c>
      <c r="N12" s="19">
        <v>1</v>
      </c>
      <c r="O12" s="19">
        <v>4</v>
      </c>
      <c r="P12" s="23">
        <f>(COUNTIF($C12:O12,1)*10)+(COUNTIF($C12:O12,2)*6)+(COUNTIF($C12:O12,3)*4)+(COUNTIF($C12:O12,4)*3)+(COUNTIF($C12:O12,5)*2)+(COUNTIF($C12:O12,6))</f>
        <v>52</v>
      </c>
      <c r="Q12" s="66"/>
    </row>
    <row r="13" spans="1:17" ht="15" customHeight="1" x14ac:dyDescent="0.3">
      <c r="A13" s="59" t="s">
        <v>7</v>
      </c>
      <c r="B13" s="3" t="s">
        <v>101</v>
      </c>
      <c r="C13" s="21">
        <v>2</v>
      </c>
      <c r="D13" s="19">
        <v>5</v>
      </c>
      <c r="E13" s="19">
        <v>3</v>
      </c>
      <c r="F13" s="19">
        <v>5</v>
      </c>
      <c r="G13" s="19">
        <v>6</v>
      </c>
      <c r="H13" s="19">
        <v>2</v>
      </c>
      <c r="I13" s="21">
        <v>5</v>
      </c>
      <c r="J13" s="19">
        <v>6</v>
      </c>
      <c r="K13" s="21">
        <v>2</v>
      </c>
      <c r="L13" s="19">
        <v>6</v>
      </c>
      <c r="M13" s="21">
        <v>6</v>
      </c>
      <c r="N13" s="19">
        <v>5</v>
      </c>
      <c r="O13" s="19">
        <v>5</v>
      </c>
      <c r="P13" s="23">
        <f>(COUNTIF($C13:O13,1)*10)+(COUNTIF($C13:O13,2)*6)+(COUNTIF($C13:O13,3)*4)+(COUNTIF($C13:O13,4)*3)+(COUNTIF($C13:O13,5)*2)+(COUNTIF($C13:O13,6))</f>
        <v>36</v>
      </c>
      <c r="Q13" s="66"/>
    </row>
    <row r="14" spans="1:17" ht="15" customHeight="1" thickBot="1" x14ac:dyDescent="0.35">
      <c r="A14" s="60" t="s">
        <v>8</v>
      </c>
      <c r="B14" s="4" t="s">
        <v>89</v>
      </c>
      <c r="C14" s="35" t="s">
        <v>52</v>
      </c>
      <c r="D14" s="35">
        <v>6</v>
      </c>
      <c r="E14" s="35">
        <v>6</v>
      </c>
      <c r="F14" s="36" t="s">
        <v>52</v>
      </c>
      <c r="G14" s="35">
        <v>5</v>
      </c>
      <c r="H14" s="35">
        <v>6</v>
      </c>
      <c r="I14" s="37">
        <v>1</v>
      </c>
      <c r="J14" s="35">
        <v>4</v>
      </c>
      <c r="K14" s="35" t="s">
        <v>52</v>
      </c>
      <c r="L14" s="35">
        <v>4</v>
      </c>
      <c r="M14" s="35">
        <v>3</v>
      </c>
      <c r="N14" s="35" t="s">
        <v>52</v>
      </c>
      <c r="O14" s="35">
        <v>1</v>
      </c>
      <c r="P14" s="27">
        <f>(COUNTIF($C14:O14,1)*10)+(COUNTIF($C14:O14,2)*6)+(COUNTIF($C14:O14,3)*4)+(COUNTIF($C14:O14,4)*3)+(COUNTIF($C14:O14,5)*2)+(COUNTIF($C14:O14,6))</f>
        <v>35</v>
      </c>
      <c r="Q14" s="66"/>
    </row>
    <row r="15" spans="1:17" ht="15" customHeight="1" x14ac:dyDescent="0.3">
      <c r="A15" s="62"/>
      <c r="B15" s="63"/>
      <c r="C15" s="9"/>
      <c r="D15" s="64"/>
      <c r="E15" s="64"/>
      <c r="F15" s="64"/>
      <c r="G15" s="64"/>
      <c r="H15" s="64"/>
      <c r="I15" s="64"/>
      <c r="J15" s="64"/>
      <c r="K15" s="64"/>
      <c r="L15" s="64"/>
      <c r="M15" s="64"/>
      <c r="N15" s="64"/>
      <c r="O15" s="62"/>
      <c r="P15" s="65"/>
      <c r="Q15" s="66"/>
    </row>
    <row r="16" spans="1:17" ht="15" customHeight="1" x14ac:dyDescent="0.3">
      <c r="A16" s="61" t="s">
        <v>9</v>
      </c>
      <c r="B16" s="63"/>
      <c r="C16" s="9" t="s">
        <v>102</v>
      </c>
      <c r="D16" s="64"/>
      <c r="E16" s="64"/>
      <c r="F16" s="64"/>
      <c r="G16" s="64"/>
      <c r="H16" s="64"/>
      <c r="I16" s="64"/>
      <c r="J16" s="64"/>
      <c r="K16" s="64"/>
      <c r="L16" s="64"/>
      <c r="M16" s="64"/>
      <c r="N16" s="64"/>
      <c r="O16" s="62"/>
      <c r="P16" s="65"/>
      <c r="Q16" s="66"/>
    </row>
    <row r="17" spans="1:17" ht="15" customHeight="1" x14ac:dyDescent="0.3">
      <c r="A17" s="62"/>
      <c r="B17" s="62"/>
      <c r="C17" s="62"/>
      <c r="D17" s="8"/>
      <c r="E17" s="62"/>
      <c r="F17" s="62"/>
      <c r="G17" s="62"/>
      <c r="H17" s="62"/>
      <c r="I17" s="62"/>
      <c r="J17" s="62"/>
      <c r="K17" s="62"/>
      <c r="L17" s="62"/>
      <c r="M17" s="62"/>
      <c r="N17" s="62"/>
      <c r="O17" s="62"/>
      <c r="P17" s="65"/>
      <c r="Q17" s="66"/>
    </row>
    <row r="18" spans="1:17" ht="15" customHeight="1" x14ac:dyDescent="0.3">
      <c r="A18" s="257" t="s">
        <v>63</v>
      </c>
      <c r="B18" s="257"/>
      <c r="C18" s="257"/>
      <c r="D18" s="257"/>
      <c r="E18" s="257"/>
      <c r="F18" s="257"/>
      <c r="G18" s="257"/>
      <c r="H18" s="257"/>
      <c r="I18" s="257"/>
      <c r="J18" s="257"/>
      <c r="K18" s="257"/>
      <c r="L18" s="257"/>
      <c r="M18" s="257"/>
      <c r="N18" s="257"/>
      <c r="O18" s="257"/>
      <c r="P18" s="257"/>
      <c r="Q18" s="66"/>
    </row>
    <row r="19" spans="1:17" ht="15" customHeight="1" thickBot="1" x14ac:dyDescent="0.35">
      <c r="A19" s="257"/>
      <c r="B19" s="257"/>
      <c r="C19" s="257"/>
      <c r="D19" s="257"/>
      <c r="E19" s="257"/>
      <c r="F19" s="257"/>
      <c r="G19" s="257"/>
      <c r="H19" s="257"/>
      <c r="I19" s="257"/>
      <c r="J19" s="257"/>
      <c r="K19" s="257"/>
      <c r="L19" s="257"/>
      <c r="M19" s="257"/>
      <c r="N19" s="257"/>
      <c r="O19" s="257"/>
      <c r="P19" s="257"/>
      <c r="Q19" s="66"/>
    </row>
    <row r="20" spans="1:17" ht="15" customHeight="1" x14ac:dyDescent="0.3">
      <c r="A20" s="255" t="s">
        <v>1</v>
      </c>
      <c r="B20" s="256"/>
      <c r="C20" s="30" t="s">
        <v>67</v>
      </c>
      <c r="D20" s="31" t="s">
        <v>68</v>
      </c>
      <c r="E20" s="30" t="s">
        <v>69</v>
      </c>
      <c r="F20" s="30" t="s">
        <v>70</v>
      </c>
      <c r="G20" s="31" t="s">
        <v>71</v>
      </c>
      <c r="H20" s="30" t="s">
        <v>72</v>
      </c>
      <c r="I20" s="32" t="s">
        <v>73</v>
      </c>
      <c r="J20" s="30" t="s">
        <v>74</v>
      </c>
      <c r="K20" s="31" t="s">
        <v>75</v>
      </c>
      <c r="L20" s="30" t="s">
        <v>76</v>
      </c>
      <c r="M20" s="30" t="s">
        <v>77</v>
      </c>
      <c r="N20" s="32" t="s">
        <v>78</v>
      </c>
      <c r="O20" s="30" t="s">
        <v>79</v>
      </c>
      <c r="P20" s="33" t="s">
        <v>2</v>
      </c>
      <c r="Q20" s="66"/>
    </row>
    <row r="21" spans="1:17" ht="15" customHeight="1" x14ac:dyDescent="0.3">
      <c r="A21" s="59" t="s">
        <v>3</v>
      </c>
      <c r="B21" s="2" t="s">
        <v>20</v>
      </c>
      <c r="C21" s="19">
        <v>2</v>
      </c>
      <c r="D21" s="20">
        <v>5</v>
      </c>
      <c r="E21" s="19">
        <v>1</v>
      </c>
      <c r="F21" s="19">
        <v>1</v>
      </c>
      <c r="G21" s="19">
        <v>5</v>
      </c>
      <c r="H21" s="19">
        <v>3</v>
      </c>
      <c r="I21" s="21">
        <v>1</v>
      </c>
      <c r="J21" s="22">
        <v>1</v>
      </c>
      <c r="K21" s="19">
        <v>1</v>
      </c>
      <c r="L21" s="19">
        <v>1</v>
      </c>
      <c r="M21" s="20">
        <v>1</v>
      </c>
      <c r="N21" s="19">
        <v>1</v>
      </c>
      <c r="O21" s="21">
        <v>2</v>
      </c>
      <c r="P21" s="23">
        <f>(COUNTIF($C21:O21,1)*10)+(COUNTIF($C21:O21,2)*6)+(COUNTIF($C21:O21,3)*4)+(COUNTIF($C21:O21,4)*3)+(COUNTIF($C21:O21,5)*2)+(COUNTIF($C21:O21,6))</f>
        <v>100</v>
      </c>
      <c r="Q21" s="66"/>
    </row>
    <row r="22" spans="1:17" ht="15" customHeight="1" x14ac:dyDescent="0.3">
      <c r="A22" s="59" t="s">
        <v>4</v>
      </c>
      <c r="B22" s="2" t="s">
        <v>88</v>
      </c>
      <c r="C22" s="19">
        <v>1</v>
      </c>
      <c r="D22" s="20">
        <v>4</v>
      </c>
      <c r="E22" s="19">
        <v>2</v>
      </c>
      <c r="F22" s="19">
        <v>5</v>
      </c>
      <c r="G22" s="19">
        <v>2</v>
      </c>
      <c r="H22" s="19">
        <v>2</v>
      </c>
      <c r="I22" s="21">
        <v>3</v>
      </c>
      <c r="J22" s="19">
        <v>3</v>
      </c>
      <c r="K22" s="19">
        <v>5</v>
      </c>
      <c r="L22" s="19">
        <v>3</v>
      </c>
      <c r="M22" s="20">
        <v>6</v>
      </c>
      <c r="N22" s="19">
        <v>2</v>
      </c>
      <c r="O22" s="19">
        <v>1</v>
      </c>
      <c r="P22" s="23">
        <f>(COUNTIF($C22:O22,1)*10)+(COUNTIF($C22:O22,2)*6)+(COUNTIF($C22:O22,3)*4)+(COUNTIF($C22:O22,4)*3)+(COUNTIF($C22:O22,5)*2)+(COUNTIF($C22:O22,6))</f>
        <v>64</v>
      </c>
      <c r="Q22" s="66"/>
    </row>
    <row r="23" spans="1:17" ht="15" customHeight="1" x14ac:dyDescent="0.3">
      <c r="A23" s="59" t="s">
        <v>5</v>
      </c>
      <c r="B23" s="15" t="s">
        <v>90</v>
      </c>
      <c r="C23" s="21">
        <v>5</v>
      </c>
      <c r="D23" s="20">
        <v>2</v>
      </c>
      <c r="E23" s="19">
        <v>5</v>
      </c>
      <c r="F23" s="21">
        <v>4</v>
      </c>
      <c r="G23" s="21">
        <v>1</v>
      </c>
      <c r="H23" s="19">
        <v>1</v>
      </c>
      <c r="I23" s="21">
        <v>2</v>
      </c>
      <c r="J23" s="19">
        <v>4</v>
      </c>
      <c r="K23" s="19">
        <v>6</v>
      </c>
      <c r="L23" s="19">
        <v>2</v>
      </c>
      <c r="M23" s="20">
        <v>4</v>
      </c>
      <c r="N23" s="19">
        <v>3</v>
      </c>
      <c r="O23" s="19">
        <v>3</v>
      </c>
      <c r="P23" s="23">
        <f>(COUNTIF($C23:O23,1)*10)+(COUNTIF($C23:O23,2)*6)+(COUNTIF($C23:O23,3)*4)+(COUNTIF($C23:O23,4)*3)+(COUNTIF($C23:O23,5)*2)+(COUNTIF($C23:O23,6))</f>
        <v>60</v>
      </c>
      <c r="Q23" s="66"/>
    </row>
    <row r="24" spans="1:17" ht="15" customHeight="1" x14ac:dyDescent="0.3">
      <c r="A24" s="59" t="s">
        <v>6</v>
      </c>
      <c r="B24" s="15" t="s">
        <v>15</v>
      </c>
      <c r="C24" s="21">
        <v>3</v>
      </c>
      <c r="D24" s="20">
        <v>1</v>
      </c>
      <c r="E24" s="19">
        <v>4</v>
      </c>
      <c r="F24" s="21">
        <v>3</v>
      </c>
      <c r="G24" s="21">
        <v>3</v>
      </c>
      <c r="H24" s="19">
        <v>4</v>
      </c>
      <c r="I24" s="21">
        <v>4</v>
      </c>
      <c r="J24" s="19">
        <v>5</v>
      </c>
      <c r="K24" s="19">
        <v>2</v>
      </c>
      <c r="L24" s="19">
        <v>4</v>
      </c>
      <c r="M24" s="20">
        <v>2</v>
      </c>
      <c r="N24" s="19">
        <v>5</v>
      </c>
      <c r="O24" s="19">
        <v>5</v>
      </c>
      <c r="P24" s="23">
        <f>(COUNTIF($C24:O24,1)*10)+(COUNTIF($C24:O24,2)*6)+(COUNTIF($C24:O24,3)*4)+(COUNTIF($C24:O24,4)*3)+(COUNTIF($C24:O24,5)*2)+(COUNTIF($C24:O24,6))</f>
        <v>52</v>
      </c>
      <c r="Q24" s="66"/>
    </row>
    <row r="25" spans="1:17" ht="15" customHeight="1" x14ac:dyDescent="0.3">
      <c r="A25" s="59" t="s">
        <v>7</v>
      </c>
      <c r="B25" s="15" t="s">
        <v>80</v>
      </c>
      <c r="C25" s="21">
        <v>6</v>
      </c>
      <c r="D25" s="20">
        <v>6</v>
      </c>
      <c r="E25" s="19">
        <v>3</v>
      </c>
      <c r="F25" s="21">
        <v>2</v>
      </c>
      <c r="G25" s="21">
        <v>6</v>
      </c>
      <c r="H25" s="19">
        <v>5</v>
      </c>
      <c r="I25" s="21">
        <v>6</v>
      </c>
      <c r="J25" s="19">
        <v>2</v>
      </c>
      <c r="K25" s="19">
        <v>3</v>
      </c>
      <c r="L25" s="19">
        <v>6</v>
      </c>
      <c r="M25" s="20">
        <v>5</v>
      </c>
      <c r="N25" s="19">
        <v>6</v>
      </c>
      <c r="O25" s="19">
        <v>6</v>
      </c>
      <c r="P25" s="23">
        <f>(COUNTIF($C25:O25,1)*10)+(COUNTIF($C25:O25,2)*6)+(COUNTIF($C25:O25,3)*4)+(COUNTIF($C25:O25,4)*3)+(COUNTIF($C25:O25,5)*2)+(COUNTIF($C25:O25,6))</f>
        <v>31</v>
      </c>
      <c r="Q25" s="66"/>
    </row>
    <row r="26" spans="1:17" ht="15" customHeight="1" thickBot="1" x14ac:dyDescent="0.35">
      <c r="A26" s="60" t="s">
        <v>8</v>
      </c>
      <c r="B26" s="17" t="s">
        <v>11</v>
      </c>
      <c r="C26" s="35">
        <v>4</v>
      </c>
      <c r="D26" s="36">
        <v>3</v>
      </c>
      <c r="E26" s="35">
        <v>6</v>
      </c>
      <c r="F26" s="37">
        <v>6</v>
      </c>
      <c r="G26" s="37">
        <v>4</v>
      </c>
      <c r="H26" s="35">
        <v>6</v>
      </c>
      <c r="I26" s="37">
        <v>5</v>
      </c>
      <c r="J26" s="35">
        <v>6</v>
      </c>
      <c r="K26" s="37">
        <v>4</v>
      </c>
      <c r="L26" s="35">
        <v>5</v>
      </c>
      <c r="M26" s="36">
        <v>3</v>
      </c>
      <c r="N26" s="35">
        <v>4</v>
      </c>
      <c r="O26" s="35">
        <v>4</v>
      </c>
      <c r="P26" s="27">
        <f>(COUNTIF($C26:O26,1)*10)+(COUNTIF($C26:O26,2)*6)+(COUNTIF($C26:O26,3)*4)+(COUNTIF($C26:O26,4)*3)+(COUNTIF($C26:O26,5)*2)+(COUNTIF($C26:O26,6))</f>
        <v>31</v>
      </c>
      <c r="Q26" s="66"/>
    </row>
    <row r="27" spans="1:17" ht="15" customHeight="1" x14ac:dyDescent="0.3">
      <c r="A27" s="64"/>
      <c r="B27" s="64"/>
      <c r="C27" s="9"/>
      <c r="D27" s="64"/>
      <c r="E27" s="64"/>
      <c r="F27" s="64"/>
      <c r="G27" s="64"/>
      <c r="H27" s="64"/>
      <c r="I27" s="64"/>
      <c r="J27" s="64"/>
      <c r="K27" s="64"/>
      <c r="L27" s="64"/>
      <c r="M27" s="64"/>
      <c r="N27" s="64"/>
      <c r="O27" s="64"/>
      <c r="P27" s="65"/>
      <c r="Q27" s="66"/>
    </row>
    <row r="28" spans="1:17" ht="15" customHeight="1" x14ac:dyDescent="0.3">
      <c r="A28" s="61" t="s">
        <v>9</v>
      </c>
      <c r="B28" s="64"/>
      <c r="C28" s="39" t="s">
        <v>126</v>
      </c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5"/>
      <c r="Q28" s="66"/>
    </row>
    <row r="29" spans="1:17" ht="15" customHeight="1" x14ac:dyDescent="0.3">
      <c r="A29" s="64"/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5"/>
      <c r="Q29" s="66"/>
    </row>
    <row r="30" spans="1:17" ht="15" customHeight="1" x14ac:dyDescent="0.3">
      <c r="A30" s="257" t="s">
        <v>64</v>
      </c>
      <c r="B30" s="257"/>
      <c r="C30" s="257"/>
      <c r="D30" s="257"/>
      <c r="E30" s="257"/>
      <c r="F30" s="257"/>
      <c r="G30" s="257"/>
      <c r="H30" s="257"/>
      <c r="I30" s="257"/>
      <c r="J30" s="257"/>
      <c r="K30" s="257"/>
      <c r="L30" s="257"/>
      <c r="M30" s="257"/>
      <c r="N30" s="257"/>
      <c r="O30" s="257"/>
      <c r="P30" s="257"/>
      <c r="Q30" s="66"/>
    </row>
    <row r="31" spans="1:17" ht="15" customHeight="1" thickBot="1" x14ac:dyDescent="0.35">
      <c r="A31" s="257"/>
      <c r="B31" s="257"/>
      <c r="C31" s="257"/>
      <c r="D31" s="257"/>
      <c r="E31" s="257"/>
      <c r="F31" s="257"/>
      <c r="G31" s="257"/>
      <c r="H31" s="257"/>
      <c r="I31" s="257"/>
      <c r="J31" s="257"/>
      <c r="K31" s="257"/>
      <c r="L31" s="257"/>
      <c r="M31" s="257"/>
      <c r="N31" s="257"/>
      <c r="O31" s="257"/>
      <c r="P31" s="257"/>
      <c r="Q31" s="66"/>
    </row>
    <row r="32" spans="1:17" ht="15" customHeight="1" x14ac:dyDescent="0.3">
      <c r="A32" s="255" t="s">
        <v>1</v>
      </c>
      <c r="B32" s="256"/>
      <c r="C32" s="30" t="s">
        <v>67</v>
      </c>
      <c r="D32" s="31" t="s">
        <v>68</v>
      </c>
      <c r="E32" s="30" t="s">
        <v>69</v>
      </c>
      <c r="F32" s="30" t="s">
        <v>70</v>
      </c>
      <c r="G32" s="31" t="s">
        <v>71</v>
      </c>
      <c r="H32" s="30" t="s">
        <v>72</v>
      </c>
      <c r="I32" s="32" t="s">
        <v>73</v>
      </c>
      <c r="J32" s="30" t="s">
        <v>74</v>
      </c>
      <c r="K32" s="31" t="s">
        <v>75</v>
      </c>
      <c r="L32" s="30" t="s">
        <v>76</v>
      </c>
      <c r="M32" s="30" t="s">
        <v>77</v>
      </c>
      <c r="N32" s="32" t="s">
        <v>78</v>
      </c>
      <c r="O32" s="30" t="s">
        <v>79</v>
      </c>
      <c r="P32" s="33" t="s">
        <v>2</v>
      </c>
      <c r="Q32" s="66"/>
    </row>
    <row r="33" spans="1:17" ht="15" customHeight="1" x14ac:dyDescent="0.3">
      <c r="A33" s="59" t="s">
        <v>3</v>
      </c>
      <c r="B33" s="2" t="s">
        <v>87</v>
      </c>
      <c r="C33" s="19">
        <v>3</v>
      </c>
      <c r="D33" s="20">
        <v>3</v>
      </c>
      <c r="E33" s="19">
        <v>1</v>
      </c>
      <c r="F33" s="19">
        <v>1</v>
      </c>
      <c r="G33" s="19">
        <v>2</v>
      </c>
      <c r="H33" s="19">
        <v>1</v>
      </c>
      <c r="I33" s="21">
        <v>2</v>
      </c>
      <c r="J33" s="22">
        <v>4</v>
      </c>
      <c r="K33" s="19">
        <v>3</v>
      </c>
      <c r="L33" s="19">
        <v>4</v>
      </c>
      <c r="M33" s="20">
        <v>1</v>
      </c>
      <c r="N33" s="19">
        <v>4</v>
      </c>
      <c r="O33" s="22">
        <v>2</v>
      </c>
      <c r="P33" s="23">
        <f>(COUNTIF($C33:O33,1)*10)+(COUNTIF($C33:O33,2)*6)+(COUNTIF($C33:O33,3)*4)+(COUNTIF($C33:O33,4)*3)+(COUNTIF($C33:O33,5)*2)+(COUNTIF($C33:O33,6))</f>
        <v>79</v>
      </c>
      <c r="Q33" s="66"/>
    </row>
    <row r="34" spans="1:17" ht="15" customHeight="1" x14ac:dyDescent="0.3">
      <c r="A34" s="59" t="s">
        <v>4</v>
      </c>
      <c r="B34" s="15" t="s">
        <v>13</v>
      </c>
      <c r="C34" s="21">
        <v>1</v>
      </c>
      <c r="D34" s="20">
        <v>4</v>
      </c>
      <c r="E34" s="19">
        <v>2</v>
      </c>
      <c r="F34" s="19">
        <v>8</v>
      </c>
      <c r="G34" s="19">
        <v>5</v>
      </c>
      <c r="H34" s="19">
        <v>8</v>
      </c>
      <c r="I34" s="21">
        <v>3</v>
      </c>
      <c r="J34" s="19">
        <v>1</v>
      </c>
      <c r="K34" s="19">
        <v>1</v>
      </c>
      <c r="L34" s="19">
        <v>2</v>
      </c>
      <c r="M34" s="20">
        <v>2</v>
      </c>
      <c r="N34" s="19">
        <v>2</v>
      </c>
      <c r="O34" s="19">
        <v>3</v>
      </c>
      <c r="P34" s="23">
        <f>(COUNTIF($C34:O34,1)*10)+(COUNTIF($C34:O34,2)*6)+(COUNTIF($C34:O34,3)*4)+(COUNTIF($C34:O34,4)*3)+(COUNTIF($C34:O34,5)*2)+(COUNTIF($C34:O34,6))+1</f>
        <v>68</v>
      </c>
      <c r="Q34" s="66"/>
    </row>
    <row r="35" spans="1:17" ht="15" customHeight="1" x14ac:dyDescent="0.3">
      <c r="A35" s="59" t="s">
        <v>5</v>
      </c>
      <c r="B35" s="15" t="s">
        <v>20</v>
      </c>
      <c r="C35" s="21">
        <v>5</v>
      </c>
      <c r="D35" s="20">
        <v>8</v>
      </c>
      <c r="E35" s="19">
        <v>3</v>
      </c>
      <c r="F35" s="21">
        <v>6</v>
      </c>
      <c r="G35" s="21">
        <v>4</v>
      </c>
      <c r="H35" s="19">
        <v>2</v>
      </c>
      <c r="I35" s="21">
        <v>1</v>
      </c>
      <c r="J35" s="19">
        <v>5</v>
      </c>
      <c r="K35" s="19">
        <v>2</v>
      </c>
      <c r="L35" s="19">
        <v>1</v>
      </c>
      <c r="M35" s="20">
        <v>4</v>
      </c>
      <c r="N35" s="19">
        <v>1</v>
      </c>
      <c r="O35" s="19">
        <v>4</v>
      </c>
      <c r="P35" s="23">
        <f>(COUNTIF($C35:O35,1)*10)+(COUNTIF($C35:O35,2)*6)+(COUNTIF($C35:O35,3)*4)+(COUNTIF($C35:O35,4)*3)+(COUNTIF($C35:O35,5)*2)+(COUNTIF($C35:O35,6))+1</f>
        <v>61</v>
      </c>
      <c r="Q35" s="66"/>
    </row>
    <row r="36" spans="1:17" ht="15" customHeight="1" x14ac:dyDescent="0.3">
      <c r="A36" s="59" t="s">
        <v>6</v>
      </c>
      <c r="B36" s="15" t="s">
        <v>12</v>
      </c>
      <c r="C36" s="21">
        <v>4</v>
      </c>
      <c r="D36" s="20">
        <v>2</v>
      </c>
      <c r="E36" s="19">
        <v>5</v>
      </c>
      <c r="F36" s="21">
        <v>2</v>
      </c>
      <c r="G36" s="21">
        <v>1</v>
      </c>
      <c r="H36" s="19">
        <v>6</v>
      </c>
      <c r="I36" s="21">
        <v>5</v>
      </c>
      <c r="J36" s="19">
        <v>2</v>
      </c>
      <c r="K36" s="21">
        <v>5</v>
      </c>
      <c r="L36" s="19">
        <v>6</v>
      </c>
      <c r="M36" s="20">
        <v>3</v>
      </c>
      <c r="N36" s="19">
        <v>3</v>
      </c>
      <c r="O36" s="19">
        <v>5</v>
      </c>
      <c r="P36" s="23">
        <f>(COUNTIF($C36:O36,1)*10)+(COUNTIF($C36:O36,2)*6)+(COUNTIF($C36:O36,3)*4)+(COUNTIF($C36:O36,4)*3)+(COUNTIF($C36:O36,5)*2)+(COUNTIF($C36:O36,6))</f>
        <v>49</v>
      </c>
      <c r="Q36" s="66"/>
    </row>
    <row r="37" spans="1:17" ht="15" customHeight="1" x14ac:dyDescent="0.3">
      <c r="A37" s="59" t="s">
        <v>7</v>
      </c>
      <c r="B37" s="15" t="s">
        <v>10</v>
      </c>
      <c r="C37" s="21">
        <v>2</v>
      </c>
      <c r="D37" s="20">
        <v>5</v>
      </c>
      <c r="E37" s="19">
        <v>4</v>
      </c>
      <c r="F37" s="21">
        <v>4</v>
      </c>
      <c r="G37" s="21">
        <v>3</v>
      </c>
      <c r="H37" s="19">
        <v>3</v>
      </c>
      <c r="I37" s="21">
        <v>4</v>
      </c>
      <c r="J37" s="19">
        <v>6</v>
      </c>
      <c r="K37" s="21">
        <v>6</v>
      </c>
      <c r="L37" s="19">
        <v>7</v>
      </c>
      <c r="M37" s="20">
        <v>7</v>
      </c>
      <c r="N37" s="19">
        <v>5</v>
      </c>
      <c r="O37" s="19">
        <v>1</v>
      </c>
      <c r="P37" s="23">
        <f>(COUNTIF($C37:O37,1)*10)+(COUNTIF($C37:O37,2)*6)+(COUNTIF($C37:O37,3)*4)+(COUNTIF($C37:O37,4)*3)+(COUNTIF($C37:O37,5)*2)+(COUNTIF($C37:O37,6))</f>
        <v>39</v>
      </c>
      <c r="Q37" s="66"/>
    </row>
    <row r="38" spans="1:17" ht="15" customHeight="1" x14ac:dyDescent="0.3">
      <c r="A38" s="59" t="s">
        <v>8</v>
      </c>
      <c r="B38" s="18" t="s">
        <v>15</v>
      </c>
      <c r="C38" s="21">
        <v>7</v>
      </c>
      <c r="D38" s="20">
        <v>1</v>
      </c>
      <c r="E38" s="19">
        <v>7</v>
      </c>
      <c r="F38" s="21">
        <v>3</v>
      </c>
      <c r="G38" s="21">
        <v>7</v>
      </c>
      <c r="H38" s="19">
        <v>7</v>
      </c>
      <c r="I38" s="21">
        <v>7</v>
      </c>
      <c r="J38" s="19">
        <v>3</v>
      </c>
      <c r="K38" s="21">
        <v>7</v>
      </c>
      <c r="L38" s="19">
        <v>3</v>
      </c>
      <c r="M38" s="20">
        <v>5</v>
      </c>
      <c r="N38" s="19">
        <v>7</v>
      </c>
      <c r="O38" s="19">
        <v>7</v>
      </c>
      <c r="P38" s="23">
        <f>(COUNTIF($C38:O38,1)*10)+(COUNTIF($C38:O38,2)*6)+(COUNTIF($C38:O38,3)*4)+(COUNTIF($C38:O38,4)*3)+(COUNTIF($C38:O38,5)*2)+(COUNTIF($C38:O38,6))</f>
        <v>24</v>
      </c>
      <c r="Q38" s="66"/>
    </row>
    <row r="39" spans="1:17" ht="15" customHeight="1" x14ac:dyDescent="0.3">
      <c r="A39" s="59" t="s">
        <v>103</v>
      </c>
      <c r="B39" s="15" t="s">
        <v>90</v>
      </c>
      <c r="C39" s="21">
        <v>6</v>
      </c>
      <c r="D39" s="19">
        <v>6</v>
      </c>
      <c r="E39" s="19">
        <v>6</v>
      </c>
      <c r="F39" s="19">
        <v>5</v>
      </c>
      <c r="G39" s="19">
        <v>8</v>
      </c>
      <c r="H39" s="19">
        <v>4</v>
      </c>
      <c r="I39" s="21">
        <v>6</v>
      </c>
      <c r="J39" s="19">
        <v>7</v>
      </c>
      <c r="K39" s="21">
        <v>4</v>
      </c>
      <c r="L39" s="19">
        <v>8</v>
      </c>
      <c r="M39" s="21">
        <v>6</v>
      </c>
      <c r="N39" s="19">
        <v>6</v>
      </c>
      <c r="O39" s="19">
        <v>6</v>
      </c>
      <c r="P39" s="23">
        <f>(COUNTIF($C39:O39,1)*10)+(COUNTIF($C39:O39,2)*6)+(COUNTIF($C39:O39,3)*4)+(COUNTIF($C39:O39,4)*3)+(COUNTIF($C39:O39,5)*2)+(COUNTIF($C39:O39,6))</f>
        <v>15</v>
      </c>
      <c r="Q39" s="66"/>
    </row>
    <row r="40" spans="1:17" ht="15" customHeight="1" thickBot="1" x14ac:dyDescent="0.35">
      <c r="A40" s="60" t="s">
        <v>104</v>
      </c>
      <c r="B40" s="14" t="s">
        <v>80</v>
      </c>
      <c r="C40" s="35">
        <v>8</v>
      </c>
      <c r="D40" s="35">
        <v>7</v>
      </c>
      <c r="E40" s="35">
        <v>8</v>
      </c>
      <c r="F40" s="36">
        <v>7</v>
      </c>
      <c r="G40" s="35">
        <v>6</v>
      </c>
      <c r="H40" s="35">
        <v>5</v>
      </c>
      <c r="I40" s="37">
        <v>8</v>
      </c>
      <c r="J40" s="35" t="s">
        <v>52</v>
      </c>
      <c r="K40" s="35" t="s">
        <v>52</v>
      </c>
      <c r="L40" s="35">
        <v>5</v>
      </c>
      <c r="M40" s="35" t="s">
        <v>52</v>
      </c>
      <c r="N40" s="35">
        <v>8</v>
      </c>
      <c r="O40" s="35">
        <v>8</v>
      </c>
      <c r="P40" s="27">
        <f>(COUNTIF($C40:O40,1)*10)+(COUNTIF($C40:O40,2)*6)+(COUNTIF($C40:O40,3)*4)+(COUNTIF($C40:O40,4)*3)+(COUNTIF($C40:O40,5)*2)+(COUNTIF($C40:O40,6))</f>
        <v>5</v>
      </c>
      <c r="Q40" s="66"/>
    </row>
    <row r="41" spans="1:17" ht="15" customHeight="1" x14ac:dyDescent="0.3">
      <c r="A41" s="64"/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6"/>
    </row>
    <row r="42" spans="1:17" ht="15" customHeight="1" x14ac:dyDescent="0.3">
      <c r="A42" s="61" t="s">
        <v>85</v>
      </c>
      <c r="B42" s="64"/>
      <c r="C42" s="9" t="s">
        <v>105</v>
      </c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64"/>
      <c r="O42" s="64"/>
      <c r="P42" s="64"/>
      <c r="Q42" s="66"/>
    </row>
    <row r="43" spans="1:17" ht="15" customHeight="1" x14ac:dyDescent="0.3">
      <c r="A43" s="64"/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6"/>
    </row>
    <row r="44" spans="1:17" ht="15" customHeight="1" x14ac:dyDescent="0.3">
      <c r="A44" s="64"/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66"/>
    </row>
    <row r="45" spans="1:17" ht="15" customHeight="1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</row>
    <row r="46" spans="1:17" ht="15" customHeight="1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</row>
    <row r="47" spans="1:17" ht="15" customHeight="1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</row>
    <row r="48" spans="1:17" ht="15" customHeight="1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</row>
    <row r="49" spans="1:16" ht="15" customHeight="1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</row>
    <row r="50" spans="1:16" ht="15" customHeight="1" x14ac:dyDescent="0.3"/>
    <row r="51" spans="1:16" ht="15" customHeight="1" x14ac:dyDescent="0.3"/>
    <row r="52" spans="1:16" ht="15" customHeight="1" x14ac:dyDescent="0.3"/>
    <row r="53" spans="1:16" ht="15" customHeight="1" x14ac:dyDescent="0.3"/>
    <row r="54" spans="1:16" ht="15" customHeight="1" x14ac:dyDescent="0.3"/>
    <row r="55" spans="1:16" ht="15" customHeight="1" x14ac:dyDescent="0.3"/>
    <row r="56" spans="1:16" ht="15" customHeight="1" x14ac:dyDescent="0.3"/>
    <row r="57" spans="1:16" ht="15" customHeight="1" x14ac:dyDescent="0.3"/>
    <row r="58" spans="1:16" ht="15" customHeight="1" x14ac:dyDescent="0.3"/>
    <row r="59" spans="1:16" ht="15" customHeight="1" x14ac:dyDescent="0.3"/>
    <row r="60" spans="1:16" ht="15" customHeight="1" x14ac:dyDescent="0.3"/>
    <row r="61" spans="1:16" ht="15" customHeight="1" x14ac:dyDescent="0.3"/>
    <row r="62" spans="1:16" ht="15" customHeight="1" x14ac:dyDescent="0.3"/>
    <row r="63" spans="1:16" ht="15" customHeight="1" x14ac:dyDescent="0.3"/>
    <row r="64" spans="1:16" ht="15" customHeight="1" x14ac:dyDescent="0.3"/>
    <row r="65" ht="15" customHeight="1" x14ac:dyDescent="0.3"/>
    <row r="66" ht="15" customHeight="1" x14ac:dyDescent="0.3"/>
    <row r="67" ht="15" customHeight="1" x14ac:dyDescent="0.3"/>
    <row r="68" ht="15" customHeight="1" x14ac:dyDescent="0.3"/>
    <row r="69" ht="15" customHeight="1" x14ac:dyDescent="0.3"/>
    <row r="70" ht="15" customHeight="1" x14ac:dyDescent="0.3"/>
    <row r="71" ht="15" customHeight="1" x14ac:dyDescent="0.3"/>
    <row r="72" ht="15" customHeight="1" x14ac:dyDescent="0.3"/>
    <row r="73" ht="15" customHeight="1" x14ac:dyDescent="0.3"/>
    <row r="74" ht="15" customHeight="1" x14ac:dyDescent="0.3"/>
    <row r="75" ht="15" customHeight="1" x14ac:dyDescent="0.3"/>
    <row r="76" ht="15" customHeight="1" x14ac:dyDescent="0.3"/>
    <row r="77" ht="15" customHeight="1" x14ac:dyDescent="0.3"/>
    <row r="78" ht="15" customHeight="1" x14ac:dyDescent="0.3"/>
    <row r="79" ht="15" customHeight="1" x14ac:dyDescent="0.3"/>
    <row r="80" ht="15" customHeight="1" x14ac:dyDescent="0.3"/>
    <row r="81" ht="15" customHeight="1" x14ac:dyDescent="0.3"/>
    <row r="82" ht="15" customHeight="1" x14ac:dyDescent="0.3"/>
    <row r="83" ht="15" customHeight="1" x14ac:dyDescent="0.3"/>
    <row r="84" ht="15" customHeight="1" x14ac:dyDescent="0.3"/>
    <row r="85" ht="15" customHeight="1" x14ac:dyDescent="0.3"/>
    <row r="86" ht="15" customHeight="1" x14ac:dyDescent="0.3"/>
    <row r="87" ht="15" customHeight="1" x14ac:dyDescent="0.3"/>
    <row r="88" ht="15" customHeight="1" x14ac:dyDescent="0.3"/>
    <row r="89" ht="15" customHeight="1" x14ac:dyDescent="0.3"/>
    <row r="90" ht="15" customHeight="1" x14ac:dyDescent="0.3"/>
    <row r="91" ht="15" customHeight="1" x14ac:dyDescent="0.3"/>
    <row r="92" ht="15" customHeight="1" x14ac:dyDescent="0.3"/>
    <row r="93" ht="15" customHeight="1" x14ac:dyDescent="0.3"/>
    <row r="94" ht="15" customHeight="1" x14ac:dyDescent="0.3"/>
    <row r="95" ht="15" customHeight="1" x14ac:dyDescent="0.3"/>
    <row r="96" ht="15" customHeight="1" x14ac:dyDescent="0.3"/>
    <row r="97" ht="15" customHeight="1" x14ac:dyDescent="0.3"/>
    <row r="98" ht="15" customHeight="1" x14ac:dyDescent="0.3"/>
    <row r="99" ht="15" customHeight="1" x14ac:dyDescent="0.3"/>
    <row r="100" ht="15" customHeight="1" x14ac:dyDescent="0.3"/>
    <row r="101" ht="15" customHeight="1" x14ac:dyDescent="0.3"/>
    <row r="102" ht="15" customHeight="1" x14ac:dyDescent="0.3"/>
    <row r="103" ht="15" customHeight="1" x14ac:dyDescent="0.3"/>
    <row r="104" ht="15" customHeight="1" x14ac:dyDescent="0.3"/>
    <row r="105" ht="15" customHeight="1" x14ac:dyDescent="0.3"/>
    <row r="106" ht="15" customHeight="1" x14ac:dyDescent="0.3"/>
    <row r="107" ht="15" customHeight="1" x14ac:dyDescent="0.3"/>
    <row r="108" ht="15" customHeight="1" x14ac:dyDescent="0.3"/>
    <row r="109" ht="15" customHeight="1" x14ac:dyDescent="0.3"/>
    <row r="110" ht="15" customHeight="1" x14ac:dyDescent="0.3"/>
    <row r="111" ht="15" customHeight="1" x14ac:dyDescent="0.3"/>
    <row r="112" ht="15" customHeight="1" x14ac:dyDescent="0.3"/>
    <row r="113" ht="15" customHeight="1" x14ac:dyDescent="0.3"/>
    <row r="114" ht="15" customHeight="1" x14ac:dyDescent="0.3"/>
    <row r="115" ht="15" customHeight="1" x14ac:dyDescent="0.3"/>
    <row r="116" ht="15" customHeight="1" x14ac:dyDescent="0.3"/>
    <row r="117" ht="15" customHeight="1" x14ac:dyDescent="0.3"/>
    <row r="118" ht="15" customHeight="1" x14ac:dyDescent="0.3"/>
    <row r="119" ht="15" customHeight="1" x14ac:dyDescent="0.3"/>
    <row r="120" ht="15" customHeight="1" x14ac:dyDescent="0.3"/>
    <row r="121" ht="15" customHeight="1" x14ac:dyDescent="0.3"/>
    <row r="122" ht="15" customHeight="1" x14ac:dyDescent="0.3"/>
    <row r="123" ht="15" customHeight="1" x14ac:dyDescent="0.3"/>
    <row r="124" ht="15" customHeight="1" x14ac:dyDescent="0.3"/>
    <row r="125" ht="15" customHeight="1" x14ac:dyDescent="0.3"/>
    <row r="126" ht="15" customHeight="1" x14ac:dyDescent="0.3"/>
    <row r="127" ht="15" customHeight="1" x14ac:dyDescent="0.3"/>
    <row r="128" ht="15" customHeight="1" x14ac:dyDescent="0.3"/>
    <row r="129" ht="15" customHeight="1" x14ac:dyDescent="0.3"/>
    <row r="130" ht="15" customHeight="1" x14ac:dyDescent="0.3"/>
    <row r="131" ht="15" customHeight="1" x14ac:dyDescent="0.3"/>
    <row r="132" ht="15" customHeight="1" x14ac:dyDescent="0.3"/>
    <row r="133" ht="15" customHeight="1" x14ac:dyDescent="0.3"/>
    <row r="134" ht="15" customHeight="1" x14ac:dyDescent="0.3"/>
    <row r="135" ht="15" customHeight="1" x14ac:dyDescent="0.3"/>
    <row r="136" ht="15" customHeight="1" x14ac:dyDescent="0.3"/>
    <row r="137" ht="15" customHeight="1" x14ac:dyDescent="0.3"/>
    <row r="138" ht="15" customHeight="1" x14ac:dyDescent="0.3"/>
    <row r="139" ht="15" customHeight="1" x14ac:dyDescent="0.3"/>
  </sheetData>
  <mergeCells count="9">
    <mergeCell ref="A20:B20"/>
    <mergeCell ref="A30:P31"/>
    <mergeCell ref="A32:B32"/>
    <mergeCell ref="A1:P2"/>
    <mergeCell ref="A3:P3"/>
    <mergeCell ref="A4:P4"/>
    <mergeCell ref="A6:P7"/>
    <mergeCell ref="A8:B8"/>
    <mergeCell ref="A18:P1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V316"/>
  <sheetViews>
    <sheetView showGridLines="0" workbookViewId="0">
      <selection activeCell="E50" sqref="E50"/>
    </sheetView>
  </sheetViews>
  <sheetFormatPr defaultRowHeight="14.4" x14ac:dyDescent="0.3"/>
  <cols>
    <col min="1" max="1" width="3.44140625" customWidth="1"/>
    <col min="2" max="2" width="18.44140625" customWidth="1"/>
    <col min="3" max="16" width="11" customWidth="1"/>
  </cols>
  <sheetData>
    <row r="1" spans="1:22" x14ac:dyDescent="0.3">
      <c r="A1" s="258" t="s">
        <v>65</v>
      </c>
      <c r="B1" s="258"/>
      <c r="C1" s="258" t="s">
        <v>0</v>
      </c>
      <c r="D1" s="258"/>
      <c r="E1" s="258"/>
      <c r="F1" s="258"/>
      <c r="G1" s="258"/>
      <c r="H1" s="258"/>
      <c r="I1" s="258"/>
      <c r="J1" s="258"/>
      <c r="K1" s="258"/>
      <c r="L1" s="258"/>
      <c r="M1" s="258"/>
      <c r="N1" s="258"/>
      <c r="O1" s="258"/>
      <c r="P1" s="258"/>
    </row>
    <row r="2" spans="1:22" x14ac:dyDescent="0.3">
      <c r="A2" s="258"/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8"/>
      <c r="P2" s="258"/>
    </row>
    <row r="3" spans="1:22" ht="21.75" customHeight="1" x14ac:dyDescent="0.55000000000000004">
      <c r="A3" s="259" t="s">
        <v>66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59"/>
      <c r="P3" s="259"/>
    </row>
    <row r="4" spans="1:22" ht="21.75" customHeight="1" x14ac:dyDescent="0.55000000000000004">
      <c r="A4" s="259" t="s">
        <v>57</v>
      </c>
      <c r="B4" s="259"/>
      <c r="C4" s="259"/>
      <c r="D4" s="259"/>
      <c r="E4" s="259"/>
      <c r="F4" s="259"/>
      <c r="G4" s="259"/>
      <c r="H4" s="259"/>
      <c r="I4" s="259"/>
      <c r="J4" s="259"/>
      <c r="K4" s="259"/>
      <c r="L4" s="259"/>
      <c r="M4" s="259"/>
      <c r="N4" s="259"/>
      <c r="O4" s="259"/>
      <c r="P4" s="259"/>
    </row>
    <row r="5" spans="1:22" ht="15" customHeight="1" x14ac:dyDescent="0.4">
      <c r="A5" s="28"/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66"/>
    </row>
    <row r="6" spans="1:22" ht="15" customHeight="1" x14ac:dyDescent="0.3">
      <c r="A6" s="260" t="s">
        <v>62</v>
      </c>
      <c r="B6" s="260"/>
      <c r="C6" s="260"/>
      <c r="D6" s="260"/>
      <c r="E6" s="260"/>
      <c r="F6" s="260"/>
      <c r="G6" s="260"/>
      <c r="H6" s="260"/>
      <c r="I6" s="260"/>
      <c r="J6" s="260"/>
      <c r="K6" s="260"/>
      <c r="L6" s="260"/>
      <c r="M6" s="260"/>
      <c r="N6" s="260"/>
      <c r="O6" s="260"/>
      <c r="P6" s="260"/>
      <c r="Q6" s="66"/>
    </row>
    <row r="7" spans="1:22" ht="15" customHeight="1" thickBot="1" x14ac:dyDescent="0.35">
      <c r="A7" s="261"/>
      <c r="B7" s="261"/>
      <c r="C7" s="261"/>
      <c r="D7" s="261"/>
      <c r="E7" s="261"/>
      <c r="F7" s="261"/>
      <c r="G7" s="261"/>
      <c r="H7" s="261"/>
      <c r="I7" s="261"/>
      <c r="J7" s="261"/>
      <c r="K7" s="261"/>
      <c r="L7" s="261"/>
      <c r="M7" s="261"/>
      <c r="N7" s="261"/>
      <c r="O7" s="261"/>
      <c r="P7" s="261"/>
      <c r="Q7" s="66"/>
    </row>
    <row r="8" spans="1:22" ht="15" customHeight="1" x14ac:dyDescent="0.3">
      <c r="A8" s="255" t="s">
        <v>1</v>
      </c>
      <c r="B8" s="256"/>
      <c r="C8" s="30" t="s">
        <v>67</v>
      </c>
      <c r="D8" s="31" t="s">
        <v>68</v>
      </c>
      <c r="E8" s="30" t="s">
        <v>69</v>
      </c>
      <c r="F8" s="30" t="s">
        <v>70</v>
      </c>
      <c r="G8" s="31" t="s">
        <v>71</v>
      </c>
      <c r="H8" s="30" t="s">
        <v>72</v>
      </c>
      <c r="I8" s="32" t="s">
        <v>73</v>
      </c>
      <c r="J8" s="30" t="s">
        <v>74</v>
      </c>
      <c r="K8" s="31" t="s">
        <v>75</v>
      </c>
      <c r="L8" s="30" t="s">
        <v>76</v>
      </c>
      <c r="M8" s="30" t="s">
        <v>77</v>
      </c>
      <c r="N8" s="32" t="s">
        <v>78</v>
      </c>
      <c r="O8" s="30" t="s">
        <v>79</v>
      </c>
      <c r="P8" s="33" t="s">
        <v>2</v>
      </c>
      <c r="Q8" s="64"/>
      <c r="R8" s="1"/>
      <c r="S8" s="1"/>
      <c r="T8" s="1"/>
      <c r="U8" s="1"/>
      <c r="V8" s="1"/>
    </row>
    <row r="9" spans="1:22" ht="15" customHeight="1" x14ac:dyDescent="0.3">
      <c r="A9" s="59" t="s">
        <v>3</v>
      </c>
      <c r="B9" s="2" t="s">
        <v>10</v>
      </c>
      <c r="C9" s="19">
        <v>1</v>
      </c>
      <c r="D9" s="20">
        <v>4</v>
      </c>
      <c r="E9" s="19">
        <v>1</v>
      </c>
      <c r="F9" s="19">
        <v>2</v>
      </c>
      <c r="G9" s="19">
        <v>1</v>
      </c>
      <c r="H9" s="19">
        <v>1</v>
      </c>
      <c r="I9" s="21">
        <v>5</v>
      </c>
      <c r="J9" s="22">
        <v>4</v>
      </c>
      <c r="K9" s="19">
        <v>2</v>
      </c>
      <c r="L9" s="19">
        <v>3</v>
      </c>
      <c r="M9" s="20">
        <v>2</v>
      </c>
      <c r="N9" s="19">
        <v>3</v>
      </c>
      <c r="O9" s="21">
        <v>2</v>
      </c>
      <c r="P9" s="23">
        <f>(COUNTIF($C9:O9,1)*10)+(COUNTIF($C9:O9,2)*6)+(COUNTIF($C9:O9,3)*4)+(COUNTIF($C9:O9,4)*3)+(COUNTIF($C9:O9,5)*2)+(COUNTIF($C9:O9,6))</f>
        <v>80</v>
      </c>
      <c r="Q9" s="64"/>
      <c r="R9" s="1"/>
      <c r="S9" s="1"/>
      <c r="T9" s="1"/>
      <c r="U9" s="1"/>
      <c r="V9" s="1"/>
    </row>
    <row r="10" spans="1:22" ht="15" customHeight="1" x14ac:dyDescent="0.3">
      <c r="A10" s="59" t="s">
        <v>4</v>
      </c>
      <c r="B10" s="2" t="s">
        <v>80</v>
      </c>
      <c r="C10" s="19">
        <v>2</v>
      </c>
      <c r="D10" s="20">
        <v>3</v>
      </c>
      <c r="E10" s="19">
        <v>5</v>
      </c>
      <c r="F10" s="19">
        <v>4</v>
      </c>
      <c r="G10" s="19">
        <v>2</v>
      </c>
      <c r="H10" s="19">
        <v>3</v>
      </c>
      <c r="I10" s="21">
        <v>1</v>
      </c>
      <c r="J10" s="19">
        <v>3</v>
      </c>
      <c r="K10" s="19">
        <v>1</v>
      </c>
      <c r="L10" s="19">
        <v>2</v>
      </c>
      <c r="M10" s="20">
        <v>3</v>
      </c>
      <c r="N10" s="19">
        <v>5</v>
      </c>
      <c r="O10" s="19">
        <v>1</v>
      </c>
      <c r="P10" s="23">
        <f>(COUNTIF($C10:O10,1)*10)+(COUNTIF($C10:O10,2)*6)+(COUNTIF($C10:O10,3)*4)+(COUNTIF($C10:O10,4)*3)+(COUNTIF($C10:O10,5)*2)+(COUNTIF($C10:O10,6))</f>
        <v>71</v>
      </c>
      <c r="Q10" s="64"/>
      <c r="R10" s="1"/>
      <c r="S10" s="1"/>
      <c r="T10" s="1"/>
      <c r="U10" s="1"/>
      <c r="V10" s="1"/>
    </row>
    <row r="11" spans="1:22" ht="15" customHeight="1" x14ac:dyDescent="0.3">
      <c r="A11" s="59" t="s">
        <v>5</v>
      </c>
      <c r="B11" s="15" t="s">
        <v>81</v>
      </c>
      <c r="C11" s="21">
        <v>4</v>
      </c>
      <c r="D11" s="20">
        <v>1</v>
      </c>
      <c r="E11" s="19">
        <v>2</v>
      </c>
      <c r="F11" s="21">
        <v>1</v>
      </c>
      <c r="G11" s="21">
        <v>4</v>
      </c>
      <c r="H11" s="19">
        <v>4</v>
      </c>
      <c r="I11" s="21">
        <v>2</v>
      </c>
      <c r="J11" s="19">
        <v>1</v>
      </c>
      <c r="K11" s="19">
        <v>3</v>
      </c>
      <c r="L11" s="19">
        <v>4</v>
      </c>
      <c r="M11" s="20">
        <v>4</v>
      </c>
      <c r="N11" s="19">
        <v>2</v>
      </c>
      <c r="O11" s="19">
        <v>4</v>
      </c>
      <c r="P11" s="23">
        <f>(COUNTIF($C11:O11,1)*10)+(COUNTIF($C11:O11,2)*6)+(COUNTIF($C11:O11,3)*4)+(COUNTIF($C11:O11,4)*3)+(COUNTIF($C11:O11,5)*2)+(COUNTIF($C11:O11,6))</f>
        <v>70</v>
      </c>
      <c r="Q11" s="64"/>
      <c r="R11" s="1"/>
      <c r="S11" s="1"/>
      <c r="T11" s="1"/>
      <c r="U11" s="1"/>
      <c r="V11" s="1"/>
    </row>
    <row r="12" spans="1:22" ht="15" customHeight="1" x14ac:dyDescent="0.3">
      <c r="A12" s="59" t="s">
        <v>6</v>
      </c>
      <c r="B12" s="15" t="s">
        <v>12</v>
      </c>
      <c r="C12" s="21">
        <v>3</v>
      </c>
      <c r="D12" s="20">
        <v>2</v>
      </c>
      <c r="E12" s="19">
        <v>3</v>
      </c>
      <c r="F12" s="21">
        <v>3</v>
      </c>
      <c r="G12" s="21">
        <v>5</v>
      </c>
      <c r="H12" s="19">
        <v>5</v>
      </c>
      <c r="I12" s="21">
        <v>4</v>
      </c>
      <c r="J12" s="19">
        <v>2</v>
      </c>
      <c r="K12" s="21">
        <v>4</v>
      </c>
      <c r="L12" s="19">
        <v>1</v>
      </c>
      <c r="M12" s="20">
        <v>1</v>
      </c>
      <c r="N12" s="19">
        <v>1</v>
      </c>
      <c r="O12" s="19">
        <v>3</v>
      </c>
      <c r="P12" s="23">
        <f>(COUNTIF($C12:O12,1)*10)+(COUNTIF($C12:O12,2)*6)+(COUNTIF($C12:O12,3)*4)+(COUNTIF($C12:O12,4)*3)+(COUNTIF($C12:O12,5)*2)+(COUNTIF($C12:O12,6))</f>
        <v>68</v>
      </c>
      <c r="Q12" s="64"/>
      <c r="R12" s="1"/>
      <c r="S12" s="1"/>
      <c r="T12" s="1"/>
      <c r="U12" s="1"/>
      <c r="V12" s="1"/>
    </row>
    <row r="13" spans="1:22" ht="15" customHeight="1" thickBot="1" x14ac:dyDescent="0.35">
      <c r="A13" s="59" t="s">
        <v>7</v>
      </c>
      <c r="B13" s="3" t="s">
        <v>11</v>
      </c>
      <c r="C13" s="24">
        <v>5</v>
      </c>
      <c r="D13" s="24">
        <v>5</v>
      </c>
      <c r="E13" s="24">
        <v>4</v>
      </c>
      <c r="F13" s="24">
        <v>5</v>
      </c>
      <c r="G13" s="24">
        <v>3</v>
      </c>
      <c r="H13" s="24">
        <v>2</v>
      </c>
      <c r="I13" s="26">
        <v>4</v>
      </c>
      <c r="J13" s="24">
        <v>5</v>
      </c>
      <c r="K13" s="26">
        <v>5</v>
      </c>
      <c r="L13" s="24" t="s">
        <v>52</v>
      </c>
      <c r="M13" s="26" t="s">
        <v>52</v>
      </c>
      <c r="N13" s="24">
        <v>4</v>
      </c>
      <c r="O13" s="24" t="s">
        <v>52</v>
      </c>
      <c r="P13" s="23">
        <f>(COUNTIF($C13:O13,1)*10)+(COUNTIF($C13:O13,2)*6)+(COUNTIF($C13:O13,3)*4)+(COUNTIF($C13:O13,4)*3)+(COUNTIF($C13:O13,5)*2)+(COUNTIF($C13:O13,6))</f>
        <v>29</v>
      </c>
      <c r="Q13" s="64"/>
      <c r="R13" s="1"/>
      <c r="S13" s="1"/>
      <c r="T13" s="1"/>
      <c r="U13" s="1"/>
      <c r="V13" s="1"/>
    </row>
    <row r="14" spans="1:22" ht="15" customHeight="1" thickBot="1" x14ac:dyDescent="0.35">
      <c r="A14" s="67"/>
      <c r="B14" s="68"/>
      <c r="C14" s="10" t="s">
        <v>82</v>
      </c>
      <c r="D14" s="10" t="s">
        <v>61</v>
      </c>
      <c r="E14" s="10" t="s">
        <v>26</v>
      </c>
      <c r="F14" s="11" t="s">
        <v>24</v>
      </c>
      <c r="G14" s="10" t="s">
        <v>82</v>
      </c>
      <c r="H14" s="10" t="s">
        <v>30</v>
      </c>
      <c r="I14" s="12" t="s">
        <v>53</v>
      </c>
      <c r="J14" s="10" t="s">
        <v>44</v>
      </c>
      <c r="K14" s="10" t="s">
        <v>24</v>
      </c>
      <c r="L14" s="10" t="s">
        <v>24</v>
      </c>
      <c r="M14" s="10" t="s">
        <v>61</v>
      </c>
      <c r="N14" s="10" t="s">
        <v>83</v>
      </c>
      <c r="O14" s="13" t="s">
        <v>27</v>
      </c>
      <c r="P14" s="69"/>
      <c r="Q14" s="64"/>
      <c r="R14" s="1"/>
      <c r="S14" s="1"/>
      <c r="T14" s="1"/>
      <c r="U14" s="1"/>
      <c r="V14" s="1"/>
    </row>
    <row r="15" spans="1:22" ht="15" customHeight="1" x14ac:dyDescent="0.3">
      <c r="A15" s="62"/>
      <c r="B15" s="63"/>
      <c r="C15" s="9"/>
      <c r="D15" s="64"/>
      <c r="E15" s="64"/>
      <c r="F15" s="64"/>
      <c r="G15" s="64"/>
      <c r="H15" s="64"/>
      <c r="I15" s="64"/>
      <c r="J15" s="64"/>
      <c r="K15" s="64"/>
      <c r="L15" s="64"/>
      <c r="M15" s="64"/>
      <c r="N15" s="64"/>
      <c r="O15" s="62"/>
      <c r="P15" s="65"/>
      <c r="Q15" s="64"/>
      <c r="R15" s="1"/>
      <c r="S15" s="1"/>
      <c r="T15" s="1"/>
      <c r="U15" s="1"/>
      <c r="V15" s="1"/>
    </row>
    <row r="16" spans="1:22" ht="15" customHeight="1" x14ac:dyDescent="0.3">
      <c r="A16" s="61" t="s">
        <v>9</v>
      </c>
      <c r="B16" s="63"/>
      <c r="C16" s="9" t="s">
        <v>84</v>
      </c>
      <c r="D16" s="64"/>
      <c r="E16" s="64"/>
      <c r="F16" s="64"/>
      <c r="G16" s="64"/>
      <c r="H16" s="64"/>
      <c r="I16" s="64"/>
      <c r="J16" s="64"/>
      <c r="K16" s="64"/>
      <c r="L16" s="64"/>
      <c r="M16" s="64"/>
      <c r="N16" s="64"/>
      <c r="O16" s="62"/>
      <c r="P16" s="65"/>
      <c r="Q16" s="64"/>
      <c r="R16" s="1"/>
      <c r="S16" s="1"/>
      <c r="T16" s="1"/>
      <c r="U16" s="1"/>
      <c r="V16" s="1"/>
    </row>
    <row r="17" spans="1:22" ht="15" customHeight="1" x14ac:dyDescent="0.3">
      <c r="A17" s="62"/>
      <c r="B17" s="62"/>
      <c r="C17" s="62"/>
      <c r="D17" s="8"/>
      <c r="E17" s="62"/>
      <c r="F17" s="62"/>
      <c r="G17" s="62"/>
      <c r="H17" s="62"/>
      <c r="I17" s="62"/>
      <c r="J17" s="62"/>
      <c r="K17" s="62"/>
      <c r="L17" s="62"/>
      <c r="M17" s="62"/>
      <c r="N17" s="62"/>
      <c r="O17" s="62"/>
      <c r="P17" s="65"/>
      <c r="Q17" s="64"/>
      <c r="R17" s="1"/>
      <c r="S17" s="1"/>
      <c r="T17" s="1"/>
      <c r="U17" s="1"/>
      <c r="V17" s="1"/>
    </row>
    <row r="18" spans="1:22" ht="15" customHeight="1" x14ac:dyDescent="0.3">
      <c r="A18" s="257" t="s">
        <v>63</v>
      </c>
      <c r="B18" s="257"/>
      <c r="C18" s="257"/>
      <c r="D18" s="257"/>
      <c r="E18" s="257"/>
      <c r="F18" s="257"/>
      <c r="G18" s="257"/>
      <c r="H18" s="257"/>
      <c r="I18" s="257"/>
      <c r="J18" s="257"/>
      <c r="K18" s="257"/>
      <c r="L18" s="257"/>
      <c r="M18" s="257"/>
      <c r="N18" s="257"/>
      <c r="O18" s="257"/>
      <c r="P18" s="257"/>
      <c r="Q18" s="64"/>
      <c r="R18" s="1"/>
      <c r="S18" s="1"/>
      <c r="T18" s="1"/>
      <c r="U18" s="1"/>
      <c r="V18" s="1"/>
    </row>
    <row r="19" spans="1:22" ht="15" customHeight="1" thickBot="1" x14ac:dyDescent="0.35">
      <c r="A19" s="257"/>
      <c r="B19" s="257"/>
      <c r="C19" s="257"/>
      <c r="D19" s="257"/>
      <c r="E19" s="257"/>
      <c r="F19" s="257"/>
      <c r="G19" s="257"/>
      <c r="H19" s="257"/>
      <c r="I19" s="257"/>
      <c r="J19" s="257"/>
      <c r="K19" s="257"/>
      <c r="L19" s="257"/>
      <c r="M19" s="257"/>
      <c r="N19" s="257"/>
      <c r="O19" s="257"/>
      <c r="P19" s="257"/>
      <c r="Q19" s="64"/>
      <c r="R19" s="1"/>
      <c r="S19" s="1"/>
      <c r="T19" s="1"/>
      <c r="U19" s="1"/>
      <c r="V19" s="1"/>
    </row>
    <row r="20" spans="1:22" ht="15" customHeight="1" x14ac:dyDescent="0.3">
      <c r="A20" s="255" t="s">
        <v>1</v>
      </c>
      <c r="B20" s="256"/>
      <c r="C20" s="30" t="s">
        <v>67</v>
      </c>
      <c r="D20" s="31" t="s">
        <v>68</v>
      </c>
      <c r="E20" s="30" t="s">
        <v>69</v>
      </c>
      <c r="F20" s="30" t="s">
        <v>70</v>
      </c>
      <c r="G20" s="31" t="s">
        <v>71</v>
      </c>
      <c r="H20" s="30" t="s">
        <v>72</v>
      </c>
      <c r="I20" s="32" t="s">
        <v>73</v>
      </c>
      <c r="J20" s="30" t="s">
        <v>74</v>
      </c>
      <c r="K20" s="31" t="s">
        <v>75</v>
      </c>
      <c r="L20" s="30" t="s">
        <v>76</v>
      </c>
      <c r="M20" s="30" t="s">
        <v>77</v>
      </c>
      <c r="N20" s="32" t="s">
        <v>78</v>
      </c>
      <c r="O20" s="30" t="s">
        <v>79</v>
      </c>
      <c r="P20" s="33" t="s">
        <v>2</v>
      </c>
      <c r="Q20" s="64"/>
      <c r="R20" s="1"/>
      <c r="S20" s="1"/>
      <c r="T20" s="1"/>
      <c r="U20" s="1"/>
      <c r="V20" s="1"/>
    </row>
    <row r="21" spans="1:22" ht="15" customHeight="1" x14ac:dyDescent="0.3">
      <c r="A21" s="59" t="s">
        <v>3</v>
      </c>
      <c r="B21" s="2" t="s">
        <v>13</v>
      </c>
      <c r="C21" s="19">
        <v>2</v>
      </c>
      <c r="D21" s="20">
        <v>1</v>
      </c>
      <c r="E21" s="19">
        <v>1</v>
      </c>
      <c r="F21" s="19">
        <v>2</v>
      </c>
      <c r="G21" s="19">
        <v>2</v>
      </c>
      <c r="H21" s="19">
        <v>1</v>
      </c>
      <c r="I21" s="21">
        <v>4</v>
      </c>
      <c r="J21" s="22">
        <v>4</v>
      </c>
      <c r="K21" s="19">
        <v>1</v>
      </c>
      <c r="L21" s="19">
        <v>1</v>
      </c>
      <c r="M21" s="20">
        <v>1</v>
      </c>
      <c r="N21" s="19">
        <v>3</v>
      </c>
      <c r="O21" s="21">
        <v>1</v>
      </c>
      <c r="P21" s="23">
        <f>(COUNTIF($C21:O21,1)*10)+(COUNTIF($C21:O21,2)*6)+(COUNTIF($C21:O21,3)*4)+(COUNTIF($C21:O21,4)*3)+(COUNTIF($C21:O21,5)*2)+(COUNTIF($C21:O21,6))</f>
        <v>98</v>
      </c>
      <c r="Q21" s="64"/>
      <c r="R21" s="1"/>
      <c r="S21" s="1"/>
      <c r="T21" s="1"/>
      <c r="U21" s="1"/>
      <c r="V21" s="1"/>
    </row>
    <row r="22" spans="1:22" ht="15" customHeight="1" x14ac:dyDescent="0.3">
      <c r="A22" s="59" t="s">
        <v>4</v>
      </c>
      <c r="B22" s="2" t="s">
        <v>87</v>
      </c>
      <c r="C22" s="19">
        <v>1</v>
      </c>
      <c r="D22" s="20">
        <v>3</v>
      </c>
      <c r="E22" s="19">
        <v>2</v>
      </c>
      <c r="F22" s="19">
        <v>1</v>
      </c>
      <c r="G22" s="19">
        <v>4</v>
      </c>
      <c r="H22" s="19">
        <v>4</v>
      </c>
      <c r="I22" s="21">
        <v>3</v>
      </c>
      <c r="J22" s="19">
        <v>2</v>
      </c>
      <c r="K22" s="19">
        <v>3</v>
      </c>
      <c r="L22" s="19">
        <v>2</v>
      </c>
      <c r="M22" s="20">
        <v>2</v>
      </c>
      <c r="N22" s="19">
        <v>1</v>
      </c>
      <c r="O22" s="19">
        <v>3</v>
      </c>
      <c r="P22" s="23">
        <f>(COUNTIF($C22:O22,1)*10)+(COUNTIF($C22:O22,2)*6)+(COUNTIF($C22:O22,3)*4)+(COUNTIF($C22:O22,4)*3)+(COUNTIF($C22:O22,5)*2)+(COUNTIF($C22:O22,6))</f>
        <v>76</v>
      </c>
      <c r="Q22" s="64"/>
      <c r="R22" s="1"/>
      <c r="S22" s="1"/>
      <c r="T22" s="1"/>
      <c r="U22" s="1"/>
      <c r="V22" s="1"/>
    </row>
    <row r="23" spans="1:22" ht="15" customHeight="1" x14ac:dyDescent="0.3">
      <c r="A23" s="59" t="s">
        <v>5</v>
      </c>
      <c r="B23" s="15" t="s">
        <v>88</v>
      </c>
      <c r="C23" s="21">
        <v>3</v>
      </c>
      <c r="D23" s="20">
        <v>2</v>
      </c>
      <c r="E23" s="19">
        <v>4</v>
      </c>
      <c r="F23" s="21">
        <v>5</v>
      </c>
      <c r="G23" s="21">
        <v>1</v>
      </c>
      <c r="H23" s="19">
        <v>2</v>
      </c>
      <c r="I23" s="21">
        <v>1</v>
      </c>
      <c r="J23" s="19">
        <v>3</v>
      </c>
      <c r="K23" s="19">
        <v>2</v>
      </c>
      <c r="L23" s="19">
        <v>6</v>
      </c>
      <c r="M23" s="20">
        <v>3</v>
      </c>
      <c r="N23" s="19">
        <v>2</v>
      </c>
      <c r="O23" s="19">
        <v>2</v>
      </c>
      <c r="P23" s="23">
        <f>(COUNTIF($C23:O23,1)*10)+(COUNTIF($C23:O23,2)*6)+(COUNTIF($C23:O23,3)*4)+(COUNTIF($C23:O23,4)*3)+(COUNTIF($C23:O23,5)*2)+(COUNTIF($C23:O23,6))</f>
        <v>68</v>
      </c>
      <c r="Q23" s="64"/>
      <c r="R23" s="1"/>
      <c r="S23" s="1"/>
      <c r="T23" s="1"/>
      <c r="U23" s="1"/>
      <c r="V23" s="1"/>
    </row>
    <row r="24" spans="1:22" ht="15" customHeight="1" x14ac:dyDescent="0.3">
      <c r="A24" s="59" t="s">
        <v>6</v>
      </c>
      <c r="B24" s="15" t="s">
        <v>89</v>
      </c>
      <c r="C24" s="21">
        <v>4</v>
      </c>
      <c r="D24" s="20">
        <v>5</v>
      </c>
      <c r="E24" s="19">
        <v>3</v>
      </c>
      <c r="F24" s="21">
        <v>3</v>
      </c>
      <c r="G24" s="21">
        <v>3</v>
      </c>
      <c r="H24" s="19">
        <v>3</v>
      </c>
      <c r="I24" s="21">
        <v>2</v>
      </c>
      <c r="J24" s="19">
        <v>5</v>
      </c>
      <c r="K24" s="19">
        <v>4</v>
      </c>
      <c r="L24" s="19">
        <v>3</v>
      </c>
      <c r="M24" s="20">
        <v>4</v>
      </c>
      <c r="N24" s="19">
        <v>5</v>
      </c>
      <c r="O24" s="19">
        <v>6</v>
      </c>
      <c r="P24" s="23">
        <f>(COUNTIF($C24:O24,1)*10)+(COUNTIF($C24:O24,2)*6)+(COUNTIF($C24:O24,3)*4)+(COUNTIF($C24:O24,4)*3)+(COUNTIF($C24:O24,5)*2)+(COUNTIF($C24:O24,6))</f>
        <v>42</v>
      </c>
      <c r="Q24" s="64"/>
      <c r="R24" s="1"/>
      <c r="S24" s="1"/>
      <c r="T24" s="1"/>
      <c r="U24" s="1"/>
      <c r="V24" s="1"/>
    </row>
    <row r="25" spans="1:22" ht="15" customHeight="1" x14ac:dyDescent="0.3">
      <c r="A25" s="59" t="s">
        <v>7</v>
      </c>
      <c r="B25" s="15" t="s">
        <v>90</v>
      </c>
      <c r="C25" s="21">
        <v>5</v>
      </c>
      <c r="D25" s="20">
        <v>4</v>
      </c>
      <c r="E25" s="19">
        <v>5</v>
      </c>
      <c r="F25" s="21">
        <v>4</v>
      </c>
      <c r="G25" s="21">
        <v>5</v>
      </c>
      <c r="H25" s="19">
        <v>5</v>
      </c>
      <c r="I25" s="21">
        <v>5</v>
      </c>
      <c r="J25" s="19">
        <v>1</v>
      </c>
      <c r="K25" s="19">
        <v>5</v>
      </c>
      <c r="L25" s="19">
        <v>4</v>
      </c>
      <c r="M25" s="20">
        <v>5</v>
      </c>
      <c r="N25" s="19">
        <v>4</v>
      </c>
      <c r="O25" s="19">
        <v>4</v>
      </c>
      <c r="P25" s="23">
        <f>(COUNTIF($C25:O25,1)*10)+(COUNTIF($C25:O25,2)*6)+(COUNTIF($C25:O25,3)*4)+(COUNTIF($C25:O25,4)*3)+(COUNTIF($C25:O25,5)*2)+(COUNTIF($C25:O25,6))</f>
        <v>39</v>
      </c>
      <c r="Q25" s="64"/>
      <c r="R25" s="1"/>
      <c r="S25" s="1"/>
      <c r="T25" s="1"/>
      <c r="U25" s="1"/>
      <c r="V25" s="1"/>
    </row>
    <row r="26" spans="1:22" ht="15" customHeight="1" thickBot="1" x14ac:dyDescent="0.35">
      <c r="A26" s="60" t="s">
        <v>8</v>
      </c>
      <c r="B26" s="17" t="s">
        <v>19</v>
      </c>
      <c r="C26" s="24">
        <v>6</v>
      </c>
      <c r="D26" s="25">
        <v>6</v>
      </c>
      <c r="E26" s="24">
        <v>6</v>
      </c>
      <c r="F26" s="26">
        <v>6</v>
      </c>
      <c r="G26" s="26">
        <v>6</v>
      </c>
      <c r="H26" s="24">
        <v>6</v>
      </c>
      <c r="I26" s="26">
        <v>6</v>
      </c>
      <c r="J26" s="24">
        <v>6</v>
      </c>
      <c r="K26" s="26">
        <v>6</v>
      </c>
      <c r="L26" s="24">
        <v>5</v>
      </c>
      <c r="M26" s="25">
        <v>6</v>
      </c>
      <c r="N26" s="24">
        <v>6</v>
      </c>
      <c r="O26" s="24">
        <v>5</v>
      </c>
      <c r="P26" s="23">
        <f>(COUNTIF($C26:O26,1)*10)+(COUNTIF($C26:O26,2)*6)+(COUNTIF($C26:O26,3)*4)+(COUNTIF($C26:O26,4)*3)+(COUNTIF($C26:O26,5)*2)+(COUNTIF($C26:O26,6))</f>
        <v>15</v>
      </c>
      <c r="Q26" s="64"/>
      <c r="R26" s="1"/>
      <c r="S26" s="1"/>
      <c r="T26" s="1"/>
      <c r="U26" s="1"/>
      <c r="V26" s="1"/>
    </row>
    <row r="27" spans="1:22" ht="15" customHeight="1" thickBot="1" x14ac:dyDescent="0.35">
      <c r="A27" s="64"/>
      <c r="B27" s="70"/>
      <c r="C27" s="10" t="s">
        <v>26</v>
      </c>
      <c r="D27" s="10" t="s">
        <v>27</v>
      </c>
      <c r="E27" s="10" t="s">
        <v>92</v>
      </c>
      <c r="F27" s="11" t="s">
        <v>93</v>
      </c>
      <c r="G27" s="10" t="s">
        <v>94</v>
      </c>
      <c r="H27" s="10" t="s">
        <v>27</v>
      </c>
      <c r="I27" s="12" t="s">
        <v>32</v>
      </c>
      <c r="J27" s="10" t="s">
        <v>31</v>
      </c>
      <c r="K27" s="10" t="s">
        <v>54</v>
      </c>
      <c r="L27" s="10" t="s">
        <v>95</v>
      </c>
      <c r="M27" s="10" t="s">
        <v>96</v>
      </c>
      <c r="N27" s="10" t="s">
        <v>34</v>
      </c>
      <c r="O27" s="10" t="s">
        <v>30</v>
      </c>
      <c r="P27" s="69"/>
      <c r="Q27" s="64"/>
      <c r="R27" s="1"/>
      <c r="S27" s="1"/>
      <c r="T27" s="1"/>
      <c r="U27" s="1"/>
      <c r="V27" s="1"/>
    </row>
    <row r="28" spans="1:22" ht="15" customHeight="1" x14ac:dyDescent="0.3">
      <c r="A28" s="64"/>
      <c r="B28" s="64"/>
      <c r="C28" s="9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5"/>
      <c r="Q28" s="64"/>
      <c r="R28" s="1"/>
      <c r="S28" s="1"/>
      <c r="T28" s="1"/>
      <c r="U28" s="1"/>
      <c r="V28" s="1"/>
    </row>
    <row r="29" spans="1:22" ht="15" customHeight="1" x14ac:dyDescent="0.3">
      <c r="A29" s="61" t="s">
        <v>9</v>
      </c>
      <c r="B29" s="64"/>
      <c r="C29" s="9" t="s">
        <v>91</v>
      </c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5"/>
      <c r="Q29" s="64"/>
      <c r="R29" s="1"/>
      <c r="S29" s="1"/>
      <c r="T29" s="1"/>
      <c r="U29" s="1"/>
      <c r="V29" s="1"/>
    </row>
    <row r="30" spans="1:22" ht="15" customHeight="1" x14ac:dyDescent="0.3">
      <c r="A30" s="64"/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5"/>
      <c r="Q30" s="64"/>
      <c r="R30" s="1"/>
      <c r="S30" s="1"/>
      <c r="T30" s="1"/>
      <c r="U30" s="1"/>
      <c r="V30" s="1"/>
    </row>
    <row r="31" spans="1:22" ht="15" customHeight="1" x14ac:dyDescent="0.3">
      <c r="A31" s="257" t="s">
        <v>64</v>
      </c>
      <c r="B31" s="257"/>
      <c r="C31" s="257"/>
      <c r="D31" s="257"/>
      <c r="E31" s="257"/>
      <c r="F31" s="257"/>
      <c r="G31" s="257"/>
      <c r="H31" s="257"/>
      <c r="I31" s="257"/>
      <c r="J31" s="257"/>
      <c r="K31" s="257"/>
      <c r="L31" s="257"/>
      <c r="M31" s="257"/>
      <c r="N31" s="257"/>
      <c r="O31" s="257"/>
      <c r="P31" s="257"/>
      <c r="Q31" s="64"/>
      <c r="R31" s="1"/>
      <c r="S31" s="1"/>
      <c r="T31" s="1"/>
      <c r="U31" s="1"/>
      <c r="V31" s="1"/>
    </row>
    <row r="32" spans="1:22" ht="15" customHeight="1" thickBot="1" x14ac:dyDescent="0.35">
      <c r="A32" s="257"/>
      <c r="B32" s="257"/>
      <c r="C32" s="257"/>
      <c r="D32" s="257"/>
      <c r="E32" s="257"/>
      <c r="F32" s="257"/>
      <c r="G32" s="257"/>
      <c r="H32" s="257"/>
      <c r="I32" s="257"/>
      <c r="J32" s="257"/>
      <c r="K32" s="257"/>
      <c r="L32" s="257"/>
      <c r="M32" s="257"/>
      <c r="N32" s="257"/>
      <c r="O32" s="257"/>
      <c r="P32" s="257"/>
      <c r="Q32" s="64"/>
      <c r="R32" s="1"/>
      <c r="S32" s="1"/>
      <c r="T32" s="1"/>
      <c r="U32" s="1"/>
      <c r="V32" s="1"/>
    </row>
    <row r="33" spans="1:22" ht="15" customHeight="1" x14ac:dyDescent="0.3">
      <c r="A33" s="255" t="s">
        <v>1</v>
      </c>
      <c r="B33" s="256"/>
      <c r="C33" s="30" t="s">
        <v>67</v>
      </c>
      <c r="D33" s="31" t="s">
        <v>68</v>
      </c>
      <c r="E33" s="30" t="s">
        <v>69</v>
      </c>
      <c r="F33" s="30" t="s">
        <v>70</v>
      </c>
      <c r="G33" s="31" t="s">
        <v>71</v>
      </c>
      <c r="H33" s="30" t="s">
        <v>72</v>
      </c>
      <c r="I33" s="32" t="s">
        <v>73</v>
      </c>
      <c r="J33" s="30" t="s">
        <v>74</v>
      </c>
      <c r="K33" s="31" t="s">
        <v>75</v>
      </c>
      <c r="L33" s="30" t="s">
        <v>76</v>
      </c>
      <c r="M33" s="30" t="s">
        <v>77</v>
      </c>
      <c r="N33" s="32" t="s">
        <v>78</v>
      </c>
      <c r="O33" s="30" t="s">
        <v>79</v>
      </c>
      <c r="P33" s="33" t="s">
        <v>2</v>
      </c>
      <c r="Q33" s="64"/>
      <c r="R33" s="1"/>
      <c r="S33" s="1"/>
      <c r="T33" s="1"/>
      <c r="U33" s="1"/>
      <c r="V33" s="1"/>
    </row>
    <row r="34" spans="1:22" ht="15" customHeight="1" x14ac:dyDescent="0.3">
      <c r="A34" s="59" t="s">
        <v>3</v>
      </c>
      <c r="B34" s="2" t="s">
        <v>13</v>
      </c>
      <c r="C34" s="19">
        <v>5</v>
      </c>
      <c r="D34" s="20">
        <v>1</v>
      </c>
      <c r="E34" s="19">
        <v>1</v>
      </c>
      <c r="F34" s="19">
        <v>3</v>
      </c>
      <c r="G34" s="19">
        <v>6</v>
      </c>
      <c r="H34" s="19">
        <v>1</v>
      </c>
      <c r="I34" s="21">
        <v>2</v>
      </c>
      <c r="J34" s="22">
        <v>1</v>
      </c>
      <c r="K34" s="19">
        <v>1</v>
      </c>
      <c r="L34" s="19">
        <v>1</v>
      </c>
      <c r="M34" s="20">
        <v>2</v>
      </c>
      <c r="N34" s="19">
        <v>1</v>
      </c>
      <c r="O34" s="22">
        <v>2</v>
      </c>
      <c r="P34" s="23">
        <f>(COUNTIF($C34:O34,1)*10)+(COUNTIF($C34:O34,2)*6)+(COUNTIF($C34:O34,3)*4)+(COUNTIF($C34:O34,4)*3)+(COUNTIF($C34:O34,5)*2)+(COUNTIF($C34:O34,6))</f>
        <v>95</v>
      </c>
      <c r="Q34" s="64"/>
      <c r="R34" s="1"/>
      <c r="S34" s="1"/>
      <c r="T34" s="1"/>
      <c r="U34" s="1"/>
      <c r="V34" s="1"/>
    </row>
    <row r="35" spans="1:22" ht="15" customHeight="1" x14ac:dyDescent="0.3">
      <c r="A35" s="59" t="s">
        <v>4</v>
      </c>
      <c r="B35" s="15" t="s">
        <v>88</v>
      </c>
      <c r="C35" s="21">
        <v>3</v>
      </c>
      <c r="D35" s="20">
        <v>3</v>
      </c>
      <c r="E35" s="19">
        <v>3</v>
      </c>
      <c r="F35" s="19">
        <v>1</v>
      </c>
      <c r="G35" s="19">
        <v>3</v>
      </c>
      <c r="H35" s="19">
        <v>3</v>
      </c>
      <c r="I35" s="21">
        <v>1</v>
      </c>
      <c r="J35" s="19">
        <v>3</v>
      </c>
      <c r="K35" s="19">
        <v>2</v>
      </c>
      <c r="L35" s="19">
        <v>4</v>
      </c>
      <c r="M35" s="20">
        <v>5</v>
      </c>
      <c r="N35" s="19">
        <v>2</v>
      </c>
      <c r="O35" s="19">
        <v>3</v>
      </c>
      <c r="P35" s="23">
        <f>(COUNTIF($C35:O35,1)*10)+(COUNTIF($C35:O35,2)*6)+(COUNTIF($C35:O35,3)*4)+(COUNTIF($C35:O35,4)*3)+(COUNTIF($C35:O35,5)*2)+(COUNTIF($C35:O35,6))</f>
        <v>65</v>
      </c>
      <c r="Q35" s="64"/>
      <c r="R35" s="1"/>
      <c r="S35" s="1"/>
      <c r="T35" s="1"/>
      <c r="U35" s="1"/>
      <c r="V35" s="1"/>
    </row>
    <row r="36" spans="1:22" ht="15" customHeight="1" x14ac:dyDescent="0.3">
      <c r="A36" s="59" t="s">
        <v>5</v>
      </c>
      <c r="B36" s="15" t="s">
        <v>87</v>
      </c>
      <c r="C36" s="21">
        <v>2</v>
      </c>
      <c r="D36" s="20">
        <v>4</v>
      </c>
      <c r="E36" s="19">
        <v>4</v>
      </c>
      <c r="F36" s="21">
        <v>5</v>
      </c>
      <c r="G36" s="21">
        <v>1</v>
      </c>
      <c r="H36" s="19">
        <v>4</v>
      </c>
      <c r="I36" s="21">
        <v>5</v>
      </c>
      <c r="J36" s="19">
        <v>2</v>
      </c>
      <c r="K36" s="19">
        <v>3</v>
      </c>
      <c r="L36" s="19">
        <v>2</v>
      </c>
      <c r="M36" s="20">
        <v>1</v>
      </c>
      <c r="N36" s="19">
        <v>3</v>
      </c>
      <c r="O36" s="19">
        <v>5</v>
      </c>
      <c r="P36" s="23">
        <f>(COUNTIF($C36:O36,1)*10)+(COUNTIF($C36:O36,2)*6)+(COUNTIF($C36:O36,3)*4)+(COUNTIF($C36:O36,4)*3)+(COUNTIF($C36:O36,5)*2)+(COUNTIF($C36:O36,6))</f>
        <v>61</v>
      </c>
      <c r="Q36" s="64"/>
      <c r="R36" s="1"/>
      <c r="S36" s="1"/>
      <c r="T36" s="1"/>
      <c r="U36" s="1"/>
      <c r="V36" s="1"/>
    </row>
    <row r="37" spans="1:22" ht="15" customHeight="1" x14ac:dyDescent="0.3">
      <c r="A37" s="59" t="s">
        <v>6</v>
      </c>
      <c r="B37" s="18" t="s">
        <v>10</v>
      </c>
      <c r="C37" s="21">
        <v>4</v>
      </c>
      <c r="D37" s="20">
        <v>2</v>
      </c>
      <c r="E37" s="19">
        <v>2</v>
      </c>
      <c r="F37" s="21">
        <v>4</v>
      </c>
      <c r="G37" s="21">
        <v>4</v>
      </c>
      <c r="H37" s="19">
        <v>2</v>
      </c>
      <c r="I37" s="21">
        <v>3</v>
      </c>
      <c r="J37" s="19">
        <v>4</v>
      </c>
      <c r="K37" s="21">
        <v>5</v>
      </c>
      <c r="L37" s="19">
        <v>3</v>
      </c>
      <c r="M37" s="20">
        <v>3</v>
      </c>
      <c r="N37" s="19">
        <v>4</v>
      </c>
      <c r="O37" s="19">
        <v>4</v>
      </c>
      <c r="P37" s="23">
        <f>(COUNTIF($C37:O37,1)*10)+(COUNTIF($C37:O37,2)*6)+(COUNTIF($C37:O37,3)*4)+(COUNTIF($C37:O37,4)*3)+(COUNTIF($C37:O37,5)*2)+(COUNTIF($C37:O37,6))</f>
        <v>50</v>
      </c>
      <c r="Q37" s="64"/>
      <c r="R37" s="1"/>
      <c r="S37" s="1"/>
      <c r="T37" s="1"/>
      <c r="U37" s="1"/>
      <c r="V37" s="1"/>
    </row>
    <row r="38" spans="1:22" ht="15" customHeight="1" x14ac:dyDescent="0.3">
      <c r="A38" s="59" t="s">
        <v>7</v>
      </c>
      <c r="B38" s="15" t="s">
        <v>81</v>
      </c>
      <c r="C38" s="21">
        <v>1</v>
      </c>
      <c r="D38" s="19">
        <v>5</v>
      </c>
      <c r="E38" s="19">
        <v>5</v>
      </c>
      <c r="F38" s="19">
        <v>2</v>
      </c>
      <c r="G38" s="19">
        <v>5</v>
      </c>
      <c r="H38" s="19">
        <v>5</v>
      </c>
      <c r="I38" s="21">
        <v>6</v>
      </c>
      <c r="J38" s="19">
        <v>5</v>
      </c>
      <c r="K38" s="21">
        <v>4</v>
      </c>
      <c r="L38" s="19">
        <v>5</v>
      </c>
      <c r="M38" s="21">
        <v>6</v>
      </c>
      <c r="N38" s="19">
        <v>5</v>
      </c>
      <c r="O38" s="19">
        <v>1</v>
      </c>
      <c r="P38" s="23">
        <f>(COUNTIF($C38:O38,1)*10)+(COUNTIF($C38:O38,2)*6)+(COUNTIF($C38:O38,3)*4)+(COUNTIF($C38:O38,4)*3)+(COUNTIF($C38:O38,5)*2)+(COUNTIF($C38:O38,6))</f>
        <v>45</v>
      </c>
      <c r="Q38" s="64"/>
      <c r="R38" s="1"/>
      <c r="S38" s="1"/>
      <c r="T38" s="1"/>
      <c r="U38" s="1"/>
      <c r="V38" s="1"/>
    </row>
    <row r="39" spans="1:22" ht="15" customHeight="1" thickBot="1" x14ac:dyDescent="0.35">
      <c r="A39" s="60" t="s">
        <v>8</v>
      </c>
      <c r="B39" s="14" t="s">
        <v>80</v>
      </c>
      <c r="C39" s="24">
        <v>6</v>
      </c>
      <c r="D39" s="24">
        <v>6</v>
      </c>
      <c r="E39" s="24">
        <v>6</v>
      </c>
      <c r="F39" s="25">
        <v>6</v>
      </c>
      <c r="G39" s="24">
        <v>2</v>
      </c>
      <c r="H39" s="24">
        <v>6</v>
      </c>
      <c r="I39" s="26">
        <v>4</v>
      </c>
      <c r="J39" s="24">
        <v>6</v>
      </c>
      <c r="K39" s="24">
        <v>6</v>
      </c>
      <c r="L39" s="24">
        <v>6</v>
      </c>
      <c r="M39" s="24">
        <v>4</v>
      </c>
      <c r="N39" s="24">
        <v>6</v>
      </c>
      <c r="O39" s="24">
        <v>6</v>
      </c>
      <c r="P39" s="27">
        <f>(COUNTIF($C39:O39,1)*10)+(COUNTIF($C39:O39,2)*6)+(COUNTIF($C39:O39,3)*4)+(COUNTIF($C39:O39,4)*3)+(COUNTIF($C39:O39,5)*2)+(COUNTIF($C39:O39,6))</f>
        <v>22</v>
      </c>
      <c r="Q39" s="64"/>
      <c r="R39" s="1"/>
      <c r="S39" s="1"/>
      <c r="T39" s="1"/>
      <c r="U39" s="1"/>
      <c r="V39" s="1"/>
    </row>
    <row r="40" spans="1:22" ht="15" customHeight="1" thickBot="1" x14ac:dyDescent="0.35">
      <c r="A40" s="64"/>
      <c r="B40" s="68"/>
      <c r="C40" s="10" t="s">
        <v>41</v>
      </c>
      <c r="D40" s="10" t="s">
        <v>61</v>
      </c>
      <c r="E40" s="10" t="s">
        <v>53</v>
      </c>
      <c r="F40" s="11" t="s">
        <v>51</v>
      </c>
      <c r="G40" s="10" t="s">
        <v>21</v>
      </c>
      <c r="H40" s="10" t="s">
        <v>97</v>
      </c>
      <c r="I40" s="12" t="s">
        <v>41</v>
      </c>
      <c r="J40" s="10" t="s">
        <v>24</v>
      </c>
      <c r="K40" s="10" t="s">
        <v>94</v>
      </c>
      <c r="L40" s="10" t="s">
        <v>21</v>
      </c>
      <c r="M40" s="10" t="s">
        <v>35</v>
      </c>
      <c r="N40" s="10" t="s">
        <v>93</v>
      </c>
      <c r="O40" s="10" t="s">
        <v>29</v>
      </c>
      <c r="P40" s="64"/>
      <c r="Q40" s="64"/>
      <c r="R40" s="1"/>
      <c r="S40" s="1"/>
      <c r="T40" s="1"/>
      <c r="U40" s="1"/>
      <c r="V40" s="1"/>
    </row>
    <row r="41" spans="1:22" ht="15" customHeight="1" x14ac:dyDescent="0.3">
      <c r="A41" s="64"/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1"/>
      <c r="S41" s="1"/>
      <c r="T41" s="1"/>
      <c r="U41" s="1"/>
      <c r="V41" s="1"/>
    </row>
    <row r="42" spans="1:22" ht="15" customHeight="1" x14ac:dyDescent="0.3">
      <c r="A42" s="61"/>
      <c r="B42" s="64"/>
      <c r="C42" s="9"/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64"/>
      <c r="O42" s="64"/>
      <c r="P42" s="64"/>
      <c r="Q42" s="64"/>
      <c r="R42" s="1"/>
      <c r="S42" s="1"/>
      <c r="T42" s="1"/>
      <c r="U42" s="1"/>
      <c r="V42" s="1"/>
    </row>
    <row r="43" spans="1:22" ht="15" customHeight="1" x14ac:dyDescent="0.3">
      <c r="A43" s="64"/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1"/>
      <c r="S43" s="1"/>
      <c r="T43" s="1"/>
      <c r="U43" s="1"/>
      <c r="V43" s="1"/>
    </row>
    <row r="44" spans="1:22" ht="15" customHeight="1" x14ac:dyDescent="0.3">
      <c r="A44" s="64"/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1"/>
      <c r="S44" s="1"/>
      <c r="T44" s="1"/>
      <c r="U44" s="1"/>
      <c r="V44" s="1"/>
    </row>
    <row r="45" spans="1:22" ht="15" customHeight="1" x14ac:dyDescent="0.3">
      <c r="A45" s="64"/>
      <c r="B45" s="64"/>
      <c r="C45" s="64"/>
      <c r="D45" s="64"/>
      <c r="E45" s="64"/>
      <c r="F45" s="64"/>
      <c r="G45" s="64"/>
      <c r="H45" s="64"/>
      <c r="I45" s="64"/>
      <c r="J45" s="64"/>
      <c r="K45" s="64"/>
      <c r="L45" s="64"/>
      <c r="M45" s="64"/>
      <c r="N45" s="64"/>
      <c r="O45" s="64"/>
      <c r="P45" s="64"/>
      <c r="Q45" s="64"/>
      <c r="R45" s="1"/>
      <c r="S45" s="1"/>
      <c r="T45" s="1"/>
      <c r="U45" s="1"/>
      <c r="V45" s="1"/>
    </row>
    <row r="46" spans="1:22" ht="15" customHeight="1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1:22" ht="15" customHeight="1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2" ht="15" customHeight="1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:22" ht="15" customHeight="1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 ht="15" customHeight="1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 ht="15" customHeight="1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1:22" ht="15" customHeight="1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 ht="15" customHeight="1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 ht="15" customHeight="1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 ht="15" customHeight="1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 ht="15" customHeight="1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 ht="15" customHeight="1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1:22" ht="15" customHeight="1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1:22" ht="15" customHeight="1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 ht="15" customHeight="1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2" ht="15" customHeight="1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2" ht="15" customHeight="1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2" ht="15" customHeight="1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2" ht="15" customHeight="1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ht="15" customHeight="1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ht="15" customHeight="1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ht="15" customHeight="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ht="15" customHeight="1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ht="15" customHeight="1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ht="15" customHeight="1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ht="15" customHeight="1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ht="15" customHeight="1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ht="15" customHeight="1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ht="15" customHeight="1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ht="15" customHeight="1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ht="15" customHeight="1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ht="15" customHeight="1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ht="15" customHeight="1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ht="15" customHeight="1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2" ht="15" customHeight="1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ht="15" customHeight="1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ht="15" customHeight="1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ht="15" customHeight="1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ht="15" customHeight="1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ht="15" customHeight="1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ht="15" customHeight="1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ht="15" customHeight="1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ht="15" customHeight="1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ht="15" customHeight="1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ht="15" customHeight="1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ht="15" customHeight="1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ht="15" customHeight="1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ht="15" customHeight="1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ht="15" customHeight="1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ht="15" customHeight="1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ht="15" customHeight="1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ht="15" customHeight="1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ht="15" customHeight="1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ht="15" customHeight="1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ht="15" customHeight="1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ht="15" customHeight="1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ht="15" customHeight="1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ht="15" customHeight="1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ht="15" customHeight="1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ht="15" customHeight="1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ht="15" customHeight="1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ht="15" customHeight="1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ht="15" customHeight="1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ht="15" customHeight="1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ht="15" customHeight="1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ht="15" customHeight="1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ht="15" customHeight="1" x14ac:dyDescent="0.3"/>
    <row r="113" ht="15" customHeight="1" x14ac:dyDescent="0.3"/>
    <row r="114" ht="15" customHeight="1" x14ac:dyDescent="0.3"/>
    <row r="115" ht="15" customHeight="1" x14ac:dyDescent="0.3"/>
    <row r="116" ht="15" customHeight="1" x14ac:dyDescent="0.3"/>
    <row r="117" ht="15" customHeight="1" x14ac:dyDescent="0.3"/>
    <row r="118" ht="15" customHeight="1" x14ac:dyDescent="0.3"/>
    <row r="119" ht="15" customHeight="1" x14ac:dyDescent="0.3"/>
    <row r="120" ht="15" customHeight="1" x14ac:dyDescent="0.3"/>
    <row r="121" ht="15" customHeight="1" x14ac:dyDescent="0.3"/>
    <row r="122" ht="15" customHeight="1" x14ac:dyDescent="0.3"/>
    <row r="123" ht="15" customHeight="1" x14ac:dyDescent="0.3"/>
    <row r="124" ht="15" customHeight="1" x14ac:dyDescent="0.3"/>
    <row r="125" ht="15" customHeight="1" x14ac:dyDescent="0.3"/>
    <row r="126" ht="15" customHeight="1" x14ac:dyDescent="0.3"/>
    <row r="127" ht="15" customHeight="1" x14ac:dyDescent="0.3"/>
    <row r="128" ht="15" customHeight="1" x14ac:dyDescent="0.3"/>
    <row r="129" ht="15" customHeight="1" x14ac:dyDescent="0.3"/>
    <row r="130" ht="15" customHeight="1" x14ac:dyDescent="0.3"/>
    <row r="131" ht="15" customHeight="1" x14ac:dyDescent="0.3"/>
    <row r="132" ht="15" customHeight="1" x14ac:dyDescent="0.3"/>
    <row r="133" ht="15" customHeight="1" x14ac:dyDescent="0.3"/>
    <row r="134" ht="15" customHeight="1" x14ac:dyDescent="0.3"/>
    <row r="135" ht="15" customHeight="1" x14ac:dyDescent="0.3"/>
    <row r="136" ht="15" customHeight="1" x14ac:dyDescent="0.3"/>
    <row r="137" ht="15" customHeight="1" x14ac:dyDescent="0.3"/>
    <row r="138" ht="15" customHeight="1" x14ac:dyDescent="0.3"/>
    <row r="139" ht="15" customHeight="1" x14ac:dyDescent="0.3"/>
    <row r="140" ht="15" customHeight="1" x14ac:dyDescent="0.3"/>
    <row r="141" ht="15" customHeight="1" x14ac:dyDescent="0.3"/>
    <row r="142" ht="15" customHeight="1" x14ac:dyDescent="0.3"/>
    <row r="143" ht="15" customHeight="1" x14ac:dyDescent="0.3"/>
    <row r="144" ht="15" customHeight="1" x14ac:dyDescent="0.3"/>
    <row r="145" ht="15" customHeight="1" x14ac:dyDescent="0.3"/>
    <row r="146" ht="15" customHeight="1" x14ac:dyDescent="0.3"/>
    <row r="147" ht="15" customHeight="1" x14ac:dyDescent="0.3"/>
    <row r="148" ht="15" customHeight="1" x14ac:dyDescent="0.3"/>
    <row r="149" ht="15" customHeight="1" x14ac:dyDescent="0.3"/>
    <row r="150" ht="15" customHeight="1" x14ac:dyDescent="0.3"/>
    <row r="151" ht="15" customHeight="1" x14ac:dyDescent="0.3"/>
    <row r="152" ht="15" customHeight="1" x14ac:dyDescent="0.3"/>
    <row r="153" ht="15" customHeight="1" x14ac:dyDescent="0.3"/>
    <row r="154" ht="15" customHeight="1" x14ac:dyDescent="0.3"/>
    <row r="155" ht="15" customHeight="1" x14ac:dyDescent="0.3"/>
    <row r="156" ht="15" customHeight="1" x14ac:dyDescent="0.3"/>
    <row r="157" ht="15" customHeight="1" x14ac:dyDescent="0.3"/>
    <row r="158" ht="15" customHeight="1" x14ac:dyDescent="0.3"/>
    <row r="159" ht="15" customHeight="1" x14ac:dyDescent="0.3"/>
    <row r="160" ht="15" customHeight="1" x14ac:dyDescent="0.3"/>
    <row r="161" ht="15" customHeight="1" x14ac:dyDescent="0.3"/>
    <row r="162" ht="15" customHeight="1" x14ac:dyDescent="0.3"/>
    <row r="163" ht="15" customHeight="1" x14ac:dyDescent="0.3"/>
    <row r="164" ht="15" customHeight="1" x14ac:dyDescent="0.3"/>
    <row r="165" ht="15" customHeight="1" x14ac:dyDescent="0.3"/>
    <row r="166" ht="15" customHeight="1" x14ac:dyDescent="0.3"/>
    <row r="167" ht="15" customHeight="1" x14ac:dyDescent="0.3"/>
    <row r="168" ht="15" customHeight="1" x14ac:dyDescent="0.3"/>
    <row r="169" ht="15" customHeight="1" x14ac:dyDescent="0.3"/>
    <row r="170" ht="15" customHeight="1" x14ac:dyDescent="0.3"/>
    <row r="171" ht="15" customHeight="1" x14ac:dyDescent="0.3"/>
    <row r="172" ht="15" customHeight="1" x14ac:dyDescent="0.3"/>
    <row r="173" ht="15" customHeight="1" x14ac:dyDescent="0.3"/>
    <row r="174" ht="15" customHeight="1" x14ac:dyDescent="0.3"/>
    <row r="175" ht="15" customHeight="1" x14ac:dyDescent="0.3"/>
    <row r="176" ht="15" customHeight="1" x14ac:dyDescent="0.3"/>
    <row r="177" ht="15" customHeight="1" x14ac:dyDescent="0.3"/>
    <row r="178" ht="15" customHeight="1" x14ac:dyDescent="0.3"/>
    <row r="179" ht="15" customHeight="1" x14ac:dyDescent="0.3"/>
    <row r="180" ht="15" customHeight="1" x14ac:dyDescent="0.3"/>
    <row r="181" ht="15" customHeight="1" x14ac:dyDescent="0.3"/>
    <row r="182" ht="15" customHeight="1" x14ac:dyDescent="0.3"/>
    <row r="183" ht="15" customHeight="1" x14ac:dyDescent="0.3"/>
    <row r="184" ht="15" customHeight="1" x14ac:dyDescent="0.3"/>
    <row r="185" ht="15" customHeight="1" x14ac:dyDescent="0.3"/>
    <row r="186" ht="15" customHeight="1" x14ac:dyDescent="0.3"/>
    <row r="187" ht="15" customHeight="1" x14ac:dyDescent="0.3"/>
    <row r="188" ht="15" customHeight="1" x14ac:dyDescent="0.3"/>
    <row r="189" ht="15" customHeight="1" x14ac:dyDescent="0.3"/>
    <row r="190" ht="15" customHeight="1" x14ac:dyDescent="0.3"/>
    <row r="191" ht="15" customHeight="1" x14ac:dyDescent="0.3"/>
    <row r="192" ht="15" customHeight="1" x14ac:dyDescent="0.3"/>
    <row r="193" ht="15" customHeight="1" x14ac:dyDescent="0.3"/>
    <row r="194" ht="15" customHeight="1" x14ac:dyDescent="0.3"/>
    <row r="195" ht="15" customHeight="1" x14ac:dyDescent="0.3"/>
    <row r="196" ht="15" customHeight="1" x14ac:dyDescent="0.3"/>
    <row r="197" ht="15" customHeight="1" x14ac:dyDescent="0.3"/>
    <row r="198" ht="15" customHeight="1" x14ac:dyDescent="0.3"/>
    <row r="199" ht="15" customHeight="1" x14ac:dyDescent="0.3"/>
    <row r="200" ht="15" customHeight="1" x14ac:dyDescent="0.3"/>
    <row r="201" ht="15" customHeight="1" x14ac:dyDescent="0.3"/>
    <row r="202" ht="15" customHeight="1" x14ac:dyDescent="0.3"/>
    <row r="203" ht="15" customHeight="1" x14ac:dyDescent="0.3"/>
    <row r="204" ht="15" customHeight="1" x14ac:dyDescent="0.3"/>
    <row r="205" ht="15" customHeight="1" x14ac:dyDescent="0.3"/>
    <row r="206" ht="15" customHeight="1" x14ac:dyDescent="0.3"/>
    <row r="207" ht="15" customHeight="1" x14ac:dyDescent="0.3"/>
    <row r="208" ht="15" customHeight="1" x14ac:dyDescent="0.3"/>
    <row r="209" ht="15" customHeight="1" x14ac:dyDescent="0.3"/>
    <row r="210" ht="15" customHeight="1" x14ac:dyDescent="0.3"/>
    <row r="211" ht="15" customHeight="1" x14ac:dyDescent="0.3"/>
    <row r="212" ht="15" customHeight="1" x14ac:dyDescent="0.3"/>
    <row r="213" ht="15" customHeight="1" x14ac:dyDescent="0.3"/>
    <row r="214" ht="15" customHeight="1" x14ac:dyDescent="0.3"/>
    <row r="215" ht="15" customHeight="1" x14ac:dyDescent="0.3"/>
    <row r="216" ht="15" customHeight="1" x14ac:dyDescent="0.3"/>
    <row r="217" ht="15" customHeight="1" x14ac:dyDescent="0.3"/>
    <row r="218" ht="15" customHeight="1" x14ac:dyDescent="0.3"/>
    <row r="219" ht="15" customHeight="1" x14ac:dyDescent="0.3"/>
    <row r="220" ht="15" customHeight="1" x14ac:dyDescent="0.3"/>
    <row r="221" ht="15" customHeight="1" x14ac:dyDescent="0.3"/>
    <row r="222" ht="15" customHeight="1" x14ac:dyDescent="0.3"/>
    <row r="223" ht="15" customHeight="1" x14ac:dyDescent="0.3"/>
    <row r="224" ht="15" customHeight="1" x14ac:dyDescent="0.3"/>
    <row r="225" ht="15" customHeight="1" x14ac:dyDescent="0.3"/>
    <row r="226" ht="15" customHeight="1" x14ac:dyDescent="0.3"/>
    <row r="227" ht="15" customHeight="1" x14ac:dyDescent="0.3"/>
    <row r="228" ht="15" customHeight="1" x14ac:dyDescent="0.3"/>
    <row r="229" ht="15" customHeight="1" x14ac:dyDescent="0.3"/>
    <row r="230" ht="15" customHeight="1" x14ac:dyDescent="0.3"/>
    <row r="231" ht="15" customHeight="1" x14ac:dyDescent="0.3"/>
    <row r="232" ht="15" customHeight="1" x14ac:dyDescent="0.3"/>
    <row r="233" ht="15" customHeight="1" x14ac:dyDescent="0.3"/>
    <row r="234" ht="15" customHeight="1" x14ac:dyDescent="0.3"/>
    <row r="235" ht="15" customHeight="1" x14ac:dyDescent="0.3"/>
    <row r="236" ht="15" customHeight="1" x14ac:dyDescent="0.3"/>
    <row r="237" ht="15" customHeight="1" x14ac:dyDescent="0.3"/>
    <row r="238" ht="15" customHeight="1" x14ac:dyDescent="0.3"/>
    <row r="239" ht="15" customHeight="1" x14ac:dyDescent="0.3"/>
    <row r="240" ht="15" customHeight="1" x14ac:dyDescent="0.3"/>
    <row r="241" ht="15" customHeight="1" x14ac:dyDescent="0.3"/>
    <row r="242" ht="15" customHeight="1" x14ac:dyDescent="0.3"/>
    <row r="243" ht="15" customHeight="1" x14ac:dyDescent="0.3"/>
    <row r="244" ht="15" customHeight="1" x14ac:dyDescent="0.3"/>
    <row r="245" ht="15" customHeight="1" x14ac:dyDescent="0.3"/>
    <row r="246" ht="15" customHeight="1" x14ac:dyDescent="0.3"/>
    <row r="247" ht="15" customHeight="1" x14ac:dyDescent="0.3"/>
    <row r="248" ht="15" customHeight="1" x14ac:dyDescent="0.3"/>
    <row r="249" ht="15" customHeight="1" x14ac:dyDescent="0.3"/>
    <row r="250" ht="15" customHeight="1" x14ac:dyDescent="0.3"/>
    <row r="251" ht="15" customHeight="1" x14ac:dyDescent="0.3"/>
    <row r="252" ht="15" customHeight="1" x14ac:dyDescent="0.3"/>
    <row r="253" ht="15" customHeight="1" x14ac:dyDescent="0.3"/>
    <row r="254" ht="15" customHeight="1" x14ac:dyDescent="0.3"/>
    <row r="255" ht="15" customHeight="1" x14ac:dyDescent="0.3"/>
    <row r="256" ht="15" customHeight="1" x14ac:dyDescent="0.3"/>
    <row r="257" ht="15" customHeight="1" x14ac:dyDescent="0.3"/>
    <row r="258" ht="15" customHeight="1" x14ac:dyDescent="0.3"/>
    <row r="259" ht="15" customHeight="1" x14ac:dyDescent="0.3"/>
    <row r="260" ht="15" customHeight="1" x14ac:dyDescent="0.3"/>
    <row r="261" ht="15" customHeight="1" x14ac:dyDescent="0.3"/>
    <row r="262" ht="15" customHeight="1" x14ac:dyDescent="0.3"/>
    <row r="263" ht="15" customHeight="1" x14ac:dyDescent="0.3"/>
    <row r="264" ht="15" customHeight="1" x14ac:dyDescent="0.3"/>
    <row r="265" ht="15" customHeight="1" x14ac:dyDescent="0.3"/>
    <row r="266" ht="15" customHeight="1" x14ac:dyDescent="0.3"/>
    <row r="267" ht="15" customHeight="1" x14ac:dyDescent="0.3"/>
    <row r="268" ht="15" customHeight="1" x14ac:dyDescent="0.3"/>
    <row r="269" ht="15" customHeight="1" x14ac:dyDescent="0.3"/>
    <row r="270" ht="15" customHeight="1" x14ac:dyDescent="0.3"/>
    <row r="271" ht="15" customHeight="1" x14ac:dyDescent="0.3"/>
    <row r="272" ht="15" customHeight="1" x14ac:dyDescent="0.3"/>
    <row r="273" ht="15" customHeight="1" x14ac:dyDescent="0.3"/>
    <row r="274" ht="15" customHeight="1" x14ac:dyDescent="0.3"/>
    <row r="275" ht="15" customHeight="1" x14ac:dyDescent="0.3"/>
    <row r="276" ht="15" customHeight="1" x14ac:dyDescent="0.3"/>
    <row r="277" ht="15" customHeight="1" x14ac:dyDescent="0.3"/>
    <row r="278" ht="15" customHeight="1" x14ac:dyDescent="0.3"/>
    <row r="279" ht="15" customHeight="1" x14ac:dyDescent="0.3"/>
    <row r="280" ht="15" customHeight="1" x14ac:dyDescent="0.3"/>
    <row r="281" ht="15" customHeight="1" x14ac:dyDescent="0.3"/>
    <row r="282" ht="15" customHeight="1" x14ac:dyDescent="0.3"/>
    <row r="283" ht="15" customHeight="1" x14ac:dyDescent="0.3"/>
    <row r="284" ht="15" customHeight="1" x14ac:dyDescent="0.3"/>
    <row r="285" ht="15" customHeight="1" x14ac:dyDescent="0.3"/>
    <row r="286" ht="15" customHeight="1" x14ac:dyDescent="0.3"/>
    <row r="287" ht="15" customHeight="1" x14ac:dyDescent="0.3"/>
    <row r="288" ht="15" customHeight="1" x14ac:dyDescent="0.3"/>
    <row r="289" ht="15" customHeight="1" x14ac:dyDescent="0.3"/>
    <row r="290" ht="15" customHeight="1" x14ac:dyDescent="0.3"/>
    <row r="291" ht="15" customHeight="1" x14ac:dyDescent="0.3"/>
    <row r="292" ht="15" customHeight="1" x14ac:dyDescent="0.3"/>
    <row r="293" ht="15" customHeight="1" x14ac:dyDescent="0.3"/>
    <row r="294" ht="15" customHeight="1" x14ac:dyDescent="0.3"/>
    <row r="295" ht="15" customHeight="1" x14ac:dyDescent="0.3"/>
    <row r="296" ht="15" customHeight="1" x14ac:dyDescent="0.3"/>
    <row r="297" ht="15" customHeight="1" x14ac:dyDescent="0.3"/>
    <row r="298" ht="15" customHeight="1" x14ac:dyDescent="0.3"/>
    <row r="299" ht="15" customHeight="1" x14ac:dyDescent="0.3"/>
    <row r="300" ht="15" customHeight="1" x14ac:dyDescent="0.3"/>
    <row r="301" ht="15" customHeight="1" x14ac:dyDescent="0.3"/>
    <row r="302" ht="15" customHeight="1" x14ac:dyDescent="0.3"/>
    <row r="303" ht="15" customHeight="1" x14ac:dyDescent="0.3"/>
    <row r="304" ht="15" customHeight="1" x14ac:dyDescent="0.3"/>
    <row r="305" ht="15" customHeight="1" x14ac:dyDescent="0.3"/>
    <row r="306" ht="15" customHeight="1" x14ac:dyDescent="0.3"/>
    <row r="307" ht="15" customHeight="1" x14ac:dyDescent="0.3"/>
    <row r="308" ht="15" customHeight="1" x14ac:dyDescent="0.3"/>
    <row r="309" ht="15" customHeight="1" x14ac:dyDescent="0.3"/>
    <row r="310" ht="15" customHeight="1" x14ac:dyDescent="0.3"/>
    <row r="311" ht="15" customHeight="1" x14ac:dyDescent="0.3"/>
    <row r="312" ht="15" customHeight="1" x14ac:dyDescent="0.3"/>
    <row r="313" ht="15" customHeight="1" x14ac:dyDescent="0.3"/>
    <row r="314" ht="15" customHeight="1" x14ac:dyDescent="0.3"/>
    <row r="315" ht="15" customHeight="1" x14ac:dyDescent="0.3"/>
    <row r="316" ht="15" customHeight="1" x14ac:dyDescent="0.3"/>
  </sheetData>
  <mergeCells count="9">
    <mergeCell ref="A20:B20"/>
    <mergeCell ref="A31:P32"/>
    <mergeCell ref="A33:B33"/>
    <mergeCell ref="A1:P2"/>
    <mergeCell ref="A3:P3"/>
    <mergeCell ref="A4:P4"/>
    <mergeCell ref="A6:P7"/>
    <mergeCell ref="A8:B8"/>
    <mergeCell ref="A18:P19"/>
  </mergeCells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Q307"/>
  <sheetViews>
    <sheetView showGridLines="0" zoomScaleNormal="100" workbookViewId="0">
      <selection activeCell="B12" sqref="B12"/>
    </sheetView>
  </sheetViews>
  <sheetFormatPr defaultRowHeight="14.4" x14ac:dyDescent="0.3"/>
  <cols>
    <col min="1" max="1" width="3.44140625" customWidth="1"/>
    <col min="2" max="2" width="18.44140625" customWidth="1"/>
    <col min="3" max="16" width="11" customWidth="1"/>
  </cols>
  <sheetData>
    <row r="1" spans="1:17" ht="15" customHeight="1" x14ac:dyDescent="0.3">
      <c r="A1" s="258" t="s">
        <v>14</v>
      </c>
      <c r="B1" s="258"/>
      <c r="C1" s="258" t="s">
        <v>0</v>
      </c>
      <c r="D1" s="258"/>
      <c r="E1" s="258"/>
      <c r="F1" s="258"/>
      <c r="G1" s="258"/>
      <c r="H1" s="258"/>
      <c r="I1" s="258"/>
      <c r="J1" s="258"/>
      <c r="K1" s="258"/>
      <c r="L1" s="258"/>
      <c r="M1" s="258"/>
      <c r="N1" s="258"/>
      <c r="O1" s="258"/>
      <c r="P1" s="258"/>
    </row>
    <row r="2" spans="1:17" ht="15" customHeight="1" x14ac:dyDescent="0.3">
      <c r="A2" s="258"/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8"/>
      <c r="P2" s="258"/>
    </row>
    <row r="3" spans="1:17" ht="21.75" customHeight="1" x14ac:dyDescent="0.55000000000000004">
      <c r="A3" s="259" t="s">
        <v>58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59"/>
      <c r="P3" s="259"/>
    </row>
    <row r="4" spans="1:17" ht="21.75" customHeight="1" x14ac:dyDescent="0.55000000000000004">
      <c r="A4" s="259" t="s">
        <v>57</v>
      </c>
      <c r="B4" s="259"/>
      <c r="C4" s="259"/>
      <c r="D4" s="259"/>
      <c r="E4" s="259"/>
      <c r="F4" s="259"/>
      <c r="G4" s="259"/>
      <c r="H4" s="259"/>
      <c r="I4" s="259"/>
      <c r="J4" s="259"/>
      <c r="K4" s="259"/>
      <c r="L4" s="259"/>
      <c r="M4" s="259"/>
      <c r="N4" s="259"/>
      <c r="O4" s="259"/>
      <c r="P4" s="259"/>
    </row>
    <row r="5" spans="1:17" s="29" customFormat="1" ht="15.75" customHeight="1" x14ac:dyDescent="0.4">
      <c r="A5" s="28"/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71"/>
    </row>
    <row r="6" spans="1:17" ht="15" customHeight="1" x14ac:dyDescent="0.3">
      <c r="A6" s="260" t="s">
        <v>62</v>
      </c>
      <c r="B6" s="260"/>
      <c r="C6" s="260"/>
      <c r="D6" s="260"/>
      <c r="E6" s="260"/>
      <c r="F6" s="260"/>
      <c r="G6" s="260"/>
      <c r="H6" s="260"/>
      <c r="I6" s="260"/>
      <c r="J6" s="260"/>
      <c r="K6" s="260"/>
      <c r="L6" s="260"/>
      <c r="M6" s="260"/>
      <c r="N6" s="260"/>
      <c r="O6" s="260"/>
      <c r="P6" s="260"/>
      <c r="Q6" s="66"/>
    </row>
    <row r="7" spans="1:17" ht="15" customHeight="1" thickBot="1" x14ac:dyDescent="0.35">
      <c r="A7" s="261"/>
      <c r="B7" s="261"/>
      <c r="C7" s="261"/>
      <c r="D7" s="261"/>
      <c r="E7" s="261"/>
      <c r="F7" s="261"/>
      <c r="G7" s="261"/>
      <c r="H7" s="261"/>
      <c r="I7" s="261"/>
      <c r="J7" s="261"/>
      <c r="K7" s="261"/>
      <c r="L7" s="261"/>
      <c r="M7" s="261"/>
      <c r="N7" s="261"/>
      <c r="O7" s="261"/>
      <c r="P7" s="261"/>
      <c r="Q7" s="66"/>
    </row>
    <row r="8" spans="1:17" ht="15" customHeight="1" x14ac:dyDescent="0.3">
      <c r="A8" s="255" t="s">
        <v>1</v>
      </c>
      <c r="B8" s="256"/>
      <c r="C8" s="30" t="s">
        <v>28</v>
      </c>
      <c r="D8" s="31" t="s">
        <v>39</v>
      </c>
      <c r="E8" s="30" t="s">
        <v>40</v>
      </c>
      <c r="F8" s="30" t="s">
        <v>42</v>
      </c>
      <c r="G8" s="31" t="s">
        <v>43</v>
      </c>
      <c r="H8" s="30" t="s">
        <v>45</v>
      </c>
      <c r="I8" s="32" t="s">
        <v>45</v>
      </c>
      <c r="J8" s="30" t="s">
        <v>42</v>
      </c>
      <c r="K8" s="31" t="s">
        <v>22</v>
      </c>
      <c r="L8" s="30" t="s">
        <v>38</v>
      </c>
      <c r="M8" s="30" t="s">
        <v>46</v>
      </c>
      <c r="N8" s="32" t="s">
        <v>48</v>
      </c>
      <c r="O8" s="30" t="s">
        <v>45</v>
      </c>
      <c r="P8" s="33" t="s">
        <v>2</v>
      </c>
      <c r="Q8" s="66"/>
    </row>
    <row r="9" spans="1:17" ht="15" customHeight="1" x14ac:dyDescent="0.3">
      <c r="A9" s="59" t="s">
        <v>3</v>
      </c>
      <c r="B9" s="2" t="s">
        <v>15</v>
      </c>
      <c r="C9" s="19">
        <v>3</v>
      </c>
      <c r="D9" s="20">
        <v>3</v>
      </c>
      <c r="E9" s="19">
        <v>2</v>
      </c>
      <c r="F9" s="19">
        <v>1</v>
      </c>
      <c r="G9" s="19">
        <v>2</v>
      </c>
      <c r="H9" s="19">
        <v>3</v>
      </c>
      <c r="I9" s="21">
        <v>1</v>
      </c>
      <c r="J9" s="22">
        <v>3</v>
      </c>
      <c r="K9" s="19">
        <v>2</v>
      </c>
      <c r="L9" s="19">
        <v>2</v>
      </c>
      <c r="M9" s="20">
        <v>1</v>
      </c>
      <c r="N9" s="19">
        <v>4</v>
      </c>
      <c r="O9" s="21">
        <v>2</v>
      </c>
      <c r="P9" s="23">
        <f>(COUNTIF($C9:O9,1)*10)+(COUNTIF($C9:O9,2)*6)+(COUNTIF($C9:O9,3)*4)+(COUNTIF($C9:O9,4)*3)+(COUNTIF($C9:O9,5)*2)+(COUNTIF($C9:O9,6))</f>
        <v>79</v>
      </c>
      <c r="Q9" s="66"/>
    </row>
    <row r="10" spans="1:17" ht="15" customHeight="1" x14ac:dyDescent="0.3">
      <c r="A10" s="59" t="s">
        <v>4</v>
      </c>
      <c r="B10" s="2" t="s">
        <v>12</v>
      </c>
      <c r="C10" s="19">
        <v>2</v>
      </c>
      <c r="D10" s="20">
        <v>4</v>
      </c>
      <c r="E10" s="19">
        <v>6</v>
      </c>
      <c r="F10" s="19">
        <v>3</v>
      </c>
      <c r="G10" s="19">
        <v>1</v>
      </c>
      <c r="H10" s="19">
        <v>1</v>
      </c>
      <c r="I10" s="21">
        <v>4</v>
      </c>
      <c r="J10" s="19">
        <v>5</v>
      </c>
      <c r="K10" s="19">
        <v>5</v>
      </c>
      <c r="L10" s="19">
        <v>1</v>
      </c>
      <c r="M10" s="20">
        <v>3</v>
      </c>
      <c r="N10" s="19">
        <v>1</v>
      </c>
      <c r="O10" s="19">
        <v>1</v>
      </c>
      <c r="P10" s="23">
        <f>(COUNTIF($C10:O10,1)*10)+(COUNTIF($C10:O10,2)*6)+(COUNTIF($C10:O10,3)*4)+(COUNTIF($C10:O10,4)*3)+(COUNTIF($C10:O10,5)*2)+(COUNTIF($C10:O10,6))</f>
        <v>75</v>
      </c>
      <c r="Q10" s="66"/>
    </row>
    <row r="11" spans="1:17" ht="15" customHeight="1" x14ac:dyDescent="0.3">
      <c r="A11" s="59" t="s">
        <v>5</v>
      </c>
      <c r="B11" s="15" t="s">
        <v>20</v>
      </c>
      <c r="C11" s="21">
        <v>4</v>
      </c>
      <c r="D11" s="20">
        <v>2</v>
      </c>
      <c r="E11" s="19">
        <v>1</v>
      </c>
      <c r="F11" s="21">
        <v>2</v>
      </c>
      <c r="G11" s="21">
        <v>4</v>
      </c>
      <c r="H11" s="19">
        <v>5</v>
      </c>
      <c r="I11" s="21">
        <v>2</v>
      </c>
      <c r="J11" s="19">
        <v>1</v>
      </c>
      <c r="K11" s="19">
        <v>1</v>
      </c>
      <c r="L11" s="19">
        <v>3</v>
      </c>
      <c r="M11" s="20">
        <v>6</v>
      </c>
      <c r="N11" s="19">
        <v>3</v>
      </c>
      <c r="O11" s="19">
        <v>4</v>
      </c>
      <c r="P11" s="23">
        <f>(COUNTIF($C11:O11,1)*10)+(COUNTIF($C11:O11,2)*6)+(COUNTIF($C11:O11,3)*4)+(COUNTIF($C11:O11,4)*3)+(COUNTIF($C11:O11,5)*2)+(COUNTIF($C11:O11,6))</f>
        <v>68</v>
      </c>
      <c r="Q11" s="66"/>
    </row>
    <row r="12" spans="1:17" ht="15" customHeight="1" x14ac:dyDescent="0.3">
      <c r="A12" s="59" t="s">
        <v>6</v>
      </c>
      <c r="B12" s="15" t="s">
        <v>16</v>
      </c>
      <c r="C12" s="21">
        <v>1</v>
      </c>
      <c r="D12" s="20">
        <v>1</v>
      </c>
      <c r="E12" s="19">
        <v>3</v>
      </c>
      <c r="F12" s="21">
        <v>4</v>
      </c>
      <c r="G12" s="21">
        <v>3</v>
      </c>
      <c r="H12" s="19">
        <v>6</v>
      </c>
      <c r="I12" s="21">
        <v>3</v>
      </c>
      <c r="J12" s="19">
        <v>2</v>
      </c>
      <c r="K12" s="21">
        <v>3</v>
      </c>
      <c r="L12" s="19">
        <v>4</v>
      </c>
      <c r="M12" s="20">
        <v>2</v>
      </c>
      <c r="N12" s="19">
        <v>2</v>
      </c>
      <c r="O12" s="19">
        <v>3</v>
      </c>
      <c r="P12" s="23">
        <f>(COUNTIF($C12:O12,1)*10)+(COUNTIF($C12:O12,2)*6)+(COUNTIF($C12:O12,3)*4)+(COUNTIF($C12:O12,4)*3)+(COUNTIF($C12:O12,5)*2)+(COUNTIF($C12:O12,6))</f>
        <v>65</v>
      </c>
      <c r="Q12" s="66"/>
    </row>
    <row r="13" spans="1:17" ht="15" customHeight="1" x14ac:dyDescent="0.3">
      <c r="A13" s="59" t="s">
        <v>7</v>
      </c>
      <c r="B13" s="3" t="s">
        <v>11</v>
      </c>
      <c r="C13" s="21">
        <v>5</v>
      </c>
      <c r="D13" s="19">
        <v>5</v>
      </c>
      <c r="E13" s="19">
        <v>5</v>
      </c>
      <c r="F13" s="19">
        <v>6</v>
      </c>
      <c r="G13" s="19">
        <v>5</v>
      </c>
      <c r="H13" s="19">
        <v>2</v>
      </c>
      <c r="I13" s="21">
        <v>5</v>
      </c>
      <c r="J13" s="19">
        <v>4</v>
      </c>
      <c r="K13" s="21">
        <v>4</v>
      </c>
      <c r="L13" s="19">
        <v>6</v>
      </c>
      <c r="M13" s="21">
        <v>4</v>
      </c>
      <c r="N13" s="19">
        <v>5</v>
      </c>
      <c r="O13" s="19">
        <v>5</v>
      </c>
      <c r="P13" s="23">
        <f>(COUNTIF($C13:O13,1)*10)+(COUNTIF($C13:O13,2)*6)+(COUNTIF($C13:O13,3)*4)+(COUNTIF($C13:O13,4)*3)+(COUNTIF($C13:O13,5)*2)+(COUNTIF($C13:O13,6))</f>
        <v>31</v>
      </c>
      <c r="Q13" s="66"/>
    </row>
    <row r="14" spans="1:17" ht="15" customHeight="1" thickBot="1" x14ac:dyDescent="0.35">
      <c r="A14" s="60" t="s">
        <v>8</v>
      </c>
      <c r="B14" s="4" t="s">
        <v>17</v>
      </c>
      <c r="C14" s="24">
        <v>6</v>
      </c>
      <c r="D14" s="24">
        <v>6</v>
      </c>
      <c r="E14" s="24">
        <v>4</v>
      </c>
      <c r="F14" s="25">
        <v>5</v>
      </c>
      <c r="G14" s="24">
        <v>6</v>
      </c>
      <c r="H14" s="24">
        <v>4</v>
      </c>
      <c r="I14" s="26">
        <v>6</v>
      </c>
      <c r="J14" s="24">
        <v>6</v>
      </c>
      <c r="K14" s="24">
        <v>6</v>
      </c>
      <c r="L14" s="24">
        <v>5</v>
      </c>
      <c r="M14" s="24">
        <v>5</v>
      </c>
      <c r="N14" s="24">
        <v>6</v>
      </c>
      <c r="O14" s="24">
        <v>6</v>
      </c>
      <c r="P14" s="23">
        <f>(COUNTIF($C14:O14,1)*10)+(COUNTIF($C14:O14,2)*6)+(COUNTIF($C14:O14,3)*4)+(COUNTIF($C14:O14,4)*3)+(COUNTIF($C14:O14,5)*2)+(COUNTIF($C14:O14,6))</f>
        <v>20</v>
      </c>
      <c r="Q14" s="66"/>
    </row>
    <row r="15" spans="1:17" ht="15" customHeight="1" thickBot="1" x14ac:dyDescent="0.35">
      <c r="A15" s="67"/>
      <c r="B15" s="68"/>
      <c r="C15" s="12" t="s">
        <v>33</v>
      </c>
      <c r="D15" s="10" t="s">
        <v>36</v>
      </c>
      <c r="E15" s="10" t="s">
        <v>41</v>
      </c>
      <c r="F15" s="11" t="s">
        <v>36</v>
      </c>
      <c r="G15" s="10" t="s">
        <v>44</v>
      </c>
      <c r="H15" s="10" t="s">
        <v>34</v>
      </c>
      <c r="I15" s="12" t="s">
        <v>29</v>
      </c>
      <c r="J15" s="10" t="s">
        <v>24</v>
      </c>
      <c r="K15" s="10" t="s">
        <v>21</v>
      </c>
      <c r="L15" s="10" t="s">
        <v>32</v>
      </c>
      <c r="M15" s="10" t="s">
        <v>47</v>
      </c>
      <c r="N15" s="10" t="s">
        <v>21</v>
      </c>
      <c r="O15" s="13" t="s">
        <v>31</v>
      </c>
      <c r="P15" s="69"/>
      <c r="Q15" s="66"/>
    </row>
    <row r="16" spans="1:17" ht="15" customHeight="1" x14ac:dyDescent="0.3">
      <c r="A16" s="62"/>
      <c r="B16" s="63"/>
      <c r="C16" s="9"/>
      <c r="D16" s="64"/>
      <c r="E16" s="64"/>
      <c r="F16" s="64"/>
      <c r="G16" s="64"/>
      <c r="H16" s="64"/>
      <c r="I16" s="64"/>
      <c r="J16" s="64"/>
      <c r="K16" s="64"/>
      <c r="L16" s="64"/>
      <c r="M16" s="64"/>
      <c r="N16" s="64"/>
      <c r="O16" s="62"/>
      <c r="P16" s="65"/>
      <c r="Q16" s="66"/>
    </row>
    <row r="17" spans="1:17" ht="15" customHeight="1" x14ac:dyDescent="0.3">
      <c r="A17" s="61" t="s">
        <v>9</v>
      </c>
      <c r="B17" s="63"/>
      <c r="C17" s="9" t="s">
        <v>59</v>
      </c>
      <c r="D17" s="64"/>
      <c r="E17" s="64"/>
      <c r="F17" s="64"/>
      <c r="G17" s="64"/>
      <c r="H17" s="64"/>
      <c r="I17" s="64"/>
      <c r="J17" s="64"/>
      <c r="K17" s="64"/>
      <c r="L17" s="64"/>
      <c r="M17" s="64"/>
      <c r="N17" s="64"/>
      <c r="O17" s="62"/>
      <c r="P17" s="65"/>
      <c r="Q17" s="66"/>
    </row>
    <row r="18" spans="1:17" ht="15" customHeight="1" x14ac:dyDescent="0.3">
      <c r="A18" s="61"/>
      <c r="B18" s="62"/>
      <c r="C18" s="9"/>
      <c r="D18" s="8"/>
      <c r="E18" s="62"/>
      <c r="F18" s="62"/>
      <c r="G18" s="62"/>
      <c r="H18" s="62"/>
      <c r="I18" s="62"/>
      <c r="J18" s="62"/>
      <c r="K18" s="62"/>
      <c r="L18" s="62"/>
      <c r="M18" s="62"/>
      <c r="N18" s="62"/>
      <c r="O18" s="62"/>
      <c r="P18" s="65"/>
      <c r="Q18" s="66"/>
    </row>
    <row r="19" spans="1:17" ht="15" customHeight="1" x14ac:dyDescent="0.3">
      <c r="A19" s="257" t="s">
        <v>63</v>
      </c>
      <c r="B19" s="257"/>
      <c r="C19" s="257"/>
      <c r="D19" s="257"/>
      <c r="E19" s="257"/>
      <c r="F19" s="257"/>
      <c r="G19" s="257"/>
      <c r="H19" s="257"/>
      <c r="I19" s="257"/>
      <c r="J19" s="257"/>
      <c r="K19" s="257"/>
      <c r="L19" s="257"/>
      <c r="M19" s="257"/>
      <c r="N19" s="257"/>
      <c r="O19" s="257"/>
      <c r="P19" s="257"/>
      <c r="Q19" s="66"/>
    </row>
    <row r="20" spans="1:17" ht="15" customHeight="1" thickBot="1" x14ac:dyDescent="0.35">
      <c r="A20" s="257"/>
      <c r="B20" s="257"/>
      <c r="C20" s="257"/>
      <c r="D20" s="257"/>
      <c r="E20" s="257"/>
      <c r="F20" s="257"/>
      <c r="G20" s="257"/>
      <c r="H20" s="257"/>
      <c r="I20" s="257"/>
      <c r="J20" s="257"/>
      <c r="K20" s="257"/>
      <c r="L20" s="257"/>
      <c r="M20" s="257"/>
      <c r="N20" s="257"/>
      <c r="O20" s="257"/>
      <c r="P20" s="257"/>
      <c r="Q20" s="66"/>
    </row>
    <row r="21" spans="1:17" ht="15" customHeight="1" x14ac:dyDescent="0.3">
      <c r="A21" s="255" t="s">
        <v>1</v>
      </c>
      <c r="B21" s="256"/>
      <c r="C21" s="30" t="s">
        <v>22</v>
      </c>
      <c r="D21" s="31" t="s">
        <v>38</v>
      </c>
      <c r="E21" s="30" t="s">
        <v>37</v>
      </c>
      <c r="F21" s="30" t="s">
        <v>25</v>
      </c>
      <c r="G21" s="31" t="s">
        <v>25</v>
      </c>
      <c r="H21" s="30" t="s">
        <v>28</v>
      </c>
      <c r="I21" s="32" t="s">
        <v>22</v>
      </c>
      <c r="J21" s="30" t="s">
        <v>39</v>
      </c>
      <c r="K21" s="31" t="s">
        <v>46</v>
      </c>
      <c r="L21" s="30" t="s">
        <v>38</v>
      </c>
      <c r="M21" s="30" t="s">
        <v>22</v>
      </c>
      <c r="N21" s="32" t="s">
        <v>28</v>
      </c>
      <c r="O21" s="30" t="s">
        <v>40</v>
      </c>
      <c r="P21" s="33" t="s">
        <v>2</v>
      </c>
      <c r="Q21" s="66"/>
    </row>
    <row r="22" spans="1:17" ht="15" customHeight="1" x14ac:dyDescent="0.3">
      <c r="A22" s="59" t="s">
        <v>3</v>
      </c>
      <c r="B22" s="2" t="s">
        <v>13</v>
      </c>
      <c r="C22" s="19">
        <v>1</v>
      </c>
      <c r="D22" s="20">
        <v>3</v>
      </c>
      <c r="E22" s="19">
        <v>4</v>
      </c>
      <c r="F22" s="19">
        <v>2</v>
      </c>
      <c r="G22" s="19">
        <v>1</v>
      </c>
      <c r="H22" s="19">
        <v>1</v>
      </c>
      <c r="I22" s="21">
        <v>1</v>
      </c>
      <c r="J22" s="22">
        <v>3</v>
      </c>
      <c r="K22" s="19">
        <v>1</v>
      </c>
      <c r="L22" s="19">
        <v>2</v>
      </c>
      <c r="M22" s="20">
        <v>3</v>
      </c>
      <c r="N22" s="19">
        <v>3</v>
      </c>
      <c r="O22" s="21">
        <v>2</v>
      </c>
      <c r="P22" s="23">
        <f>(COUNTIF($C22:O22,1)*10)+(COUNTIF($C22:O22,2)*6)+(COUNTIF($C22:O22,3)*4)+(COUNTIF($C22:O22,4)*3)+(COUNTIF($C22:O22,5)*2)+(COUNTIF($C22:O22,6))</f>
        <v>87</v>
      </c>
      <c r="Q22" s="66"/>
    </row>
    <row r="23" spans="1:17" ht="15" customHeight="1" x14ac:dyDescent="0.3">
      <c r="A23" s="59" t="s">
        <v>4</v>
      </c>
      <c r="B23" s="2" t="s">
        <v>19</v>
      </c>
      <c r="C23" s="19">
        <v>3</v>
      </c>
      <c r="D23" s="20">
        <v>1</v>
      </c>
      <c r="E23" s="19">
        <v>2</v>
      </c>
      <c r="F23" s="19">
        <v>1</v>
      </c>
      <c r="G23" s="19">
        <v>2</v>
      </c>
      <c r="H23" s="19">
        <v>3</v>
      </c>
      <c r="I23" s="21">
        <v>3</v>
      </c>
      <c r="J23" s="19">
        <v>2</v>
      </c>
      <c r="K23" s="19">
        <v>2</v>
      </c>
      <c r="L23" s="19">
        <v>3</v>
      </c>
      <c r="M23" s="20">
        <v>4</v>
      </c>
      <c r="N23" s="19">
        <v>1</v>
      </c>
      <c r="O23" s="19">
        <v>3</v>
      </c>
      <c r="P23" s="23">
        <f>(COUNTIF($C23:O23,1)*10)+(COUNTIF($C23:O23,2)*6)+(COUNTIF($C23:O23,3)*4)+(COUNTIF($C23:O23,4)*3)+(COUNTIF($C23:O23,5)*2)+(COUNTIF($C23:O23,6))</f>
        <v>77</v>
      </c>
      <c r="Q23" s="66"/>
    </row>
    <row r="24" spans="1:17" ht="15" customHeight="1" x14ac:dyDescent="0.3">
      <c r="A24" s="59" t="s">
        <v>5</v>
      </c>
      <c r="B24" s="15" t="s">
        <v>18</v>
      </c>
      <c r="C24" s="21">
        <v>2</v>
      </c>
      <c r="D24" s="20">
        <v>4</v>
      </c>
      <c r="E24" s="19">
        <v>3</v>
      </c>
      <c r="F24" s="21">
        <v>3</v>
      </c>
      <c r="G24" s="21">
        <v>4</v>
      </c>
      <c r="H24" s="19">
        <v>2</v>
      </c>
      <c r="I24" s="21">
        <v>2</v>
      </c>
      <c r="J24" s="19">
        <v>4</v>
      </c>
      <c r="K24" s="19">
        <v>4</v>
      </c>
      <c r="L24" s="19">
        <v>1</v>
      </c>
      <c r="M24" s="20">
        <v>1</v>
      </c>
      <c r="N24" s="19">
        <v>4</v>
      </c>
      <c r="O24" s="19">
        <v>1</v>
      </c>
      <c r="P24" s="23">
        <f>(COUNTIF($C24:O24,1)*10)+(COUNTIF($C24:O24,2)*6)+(COUNTIF($C24:O24,3)*4)+(COUNTIF($C24:O24,4)*3)+(COUNTIF($C24:O24,5)*2)+(COUNTIF($C24:O24,6))</f>
        <v>71</v>
      </c>
      <c r="Q24" s="66"/>
    </row>
    <row r="25" spans="1:17" ht="15" customHeight="1" thickBot="1" x14ac:dyDescent="0.35">
      <c r="A25" s="60" t="s">
        <v>6</v>
      </c>
      <c r="B25" s="17" t="s">
        <v>10</v>
      </c>
      <c r="C25" s="24">
        <v>4</v>
      </c>
      <c r="D25" s="25">
        <v>2</v>
      </c>
      <c r="E25" s="24">
        <v>1</v>
      </c>
      <c r="F25" s="26">
        <v>4</v>
      </c>
      <c r="G25" s="26">
        <v>3</v>
      </c>
      <c r="H25" s="24">
        <v>4</v>
      </c>
      <c r="I25" s="26">
        <v>4</v>
      </c>
      <c r="J25" s="24">
        <v>1</v>
      </c>
      <c r="K25" s="26">
        <v>3</v>
      </c>
      <c r="L25" s="24">
        <v>4</v>
      </c>
      <c r="M25" s="25">
        <v>2</v>
      </c>
      <c r="N25" s="24">
        <v>2</v>
      </c>
      <c r="O25" s="19">
        <v>4</v>
      </c>
      <c r="P25" s="23">
        <f>(COUNTIF($C25:O25,1)*10)+(COUNTIF($C25:O25,2)*6)+(COUNTIF($C25:O25,3)*4)+(COUNTIF($C25:O25,4)*3)+(COUNTIF($C25:O25,5)*2)+(COUNTIF($C25:O25,6))</f>
        <v>64</v>
      </c>
      <c r="Q25" s="66"/>
    </row>
    <row r="26" spans="1:17" ht="15" customHeight="1" thickBot="1" x14ac:dyDescent="0.35">
      <c r="A26" s="64"/>
      <c r="B26" s="70"/>
      <c r="C26" s="12" t="s">
        <v>21</v>
      </c>
      <c r="D26" s="10" t="s">
        <v>23</v>
      </c>
      <c r="E26" s="10" t="s">
        <v>24</v>
      </c>
      <c r="F26" s="11" t="s">
        <v>26</v>
      </c>
      <c r="G26" s="10" t="s">
        <v>27</v>
      </c>
      <c r="H26" s="10" t="s">
        <v>29</v>
      </c>
      <c r="I26" s="12" t="s">
        <v>30</v>
      </c>
      <c r="J26" s="10" t="s">
        <v>31</v>
      </c>
      <c r="K26" s="10" t="s">
        <v>32</v>
      </c>
      <c r="L26" s="10" t="s">
        <v>33</v>
      </c>
      <c r="M26" s="10" t="s">
        <v>34</v>
      </c>
      <c r="N26" s="10" t="s">
        <v>35</v>
      </c>
      <c r="O26" s="16" t="s">
        <v>61</v>
      </c>
      <c r="P26" s="69"/>
      <c r="Q26" s="66"/>
    </row>
    <row r="27" spans="1:17" ht="15" customHeight="1" x14ac:dyDescent="0.3">
      <c r="A27" s="64"/>
      <c r="B27" s="64"/>
      <c r="C27" s="9"/>
      <c r="D27" s="64"/>
      <c r="E27" s="64"/>
      <c r="F27" s="64"/>
      <c r="G27" s="64"/>
      <c r="H27" s="64"/>
      <c r="I27" s="64"/>
      <c r="J27" s="64"/>
      <c r="K27" s="64"/>
      <c r="L27" s="64"/>
      <c r="M27" s="64"/>
      <c r="N27" s="64"/>
      <c r="O27" s="64"/>
      <c r="P27" s="65"/>
      <c r="Q27" s="66"/>
    </row>
    <row r="28" spans="1:17" ht="15" customHeight="1" x14ac:dyDescent="0.3">
      <c r="A28" s="61" t="s">
        <v>9</v>
      </c>
      <c r="B28" s="64"/>
      <c r="C28" s="9" t="s">
        <v>60</v>
      </c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5"/>
      <c r="Q28" s="66"/>
    </row>
    <row r="29" spans="1:17" ht="15" customHeight="1" x14ac:dyDescent="0.3">
      <c r="A29" s="64"/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5"/>
      <c r="Q29" s="66"/>
    </row>
    <row r="30" spans="1:17" ht="15" customHeight="1" x14ac:dyDescent="0.3">
      <c r="A30" s="257" t="s">
        <v>64</v>
      </c>
      <c r="B30" s="257"/>
      <c r="C30" s="257"/>
      <c r="D30" s="257"/>
      <c r="E30" s="257"/>
      <c r="F30" s="257"/>
      <c r="G30" s="257"/>
      <c r="H30" s="257"/>
      <c r="I30" s="257"/>
      <c r="J30" s="257"/>
      <c r="K30" s="257"/>
      <c r="L30" s="257"/>
      <c r="M30" s="257"/>
      <c r="N30" s="257"/>
      <c r="O30" s="257"/>
      <c r="P30" s="257"/>
      <c r="Q30" s="66"/>
    </row>
    <row r="31" spans="1:17" ht="15" customHeight="1" thickBot="1" x14ac:dyDescent="0.35">
      <c r="A31" s="257"/>
      <c r="B31" s="257"/>
      <c r="C31" s="257"/>
      <c r="D31" s="257"/>
      <c r="E31" s="257"/>
      <c r="F31" s="257"/>
      <c r="G31" s="257"/>
      <c r="H31" s="257"/>
      <c r="I31" s="257"/>
      <c r="J31" s="257"/>
      <c r="K31" s="257"/>
      <c r="L31" s="257"/>
      <c r="M31" s="257"/>
      <c r="N31" s="257"/>
      <c r="O31" s="257"/>
      <c r="P31" s="257"/>
      <c r="Q31" s="66"/>
    </row>
    <row r="32" spans="1:17" ht="15" customHeight="1" x14ac:dyDescent="0.3">
      <c r="A32" s="255" t="s">
        <v>1</v>
      </c>
      <c r="B32" s="256"/>
      <c r="C32" s="30" t="s">
        <v>49</v>
      </c>
      <c r="D32" s="31" t="s">
        <v>45</v>
      </c>
      <c r="E32" s="30" t="s">
        <v>40</v>
      </c>
      <c r="F32" s="30" t="s">
        <v>46</v>
      </c>
      <c r="G32" s="31" t="s">
        <v>50</v>
      </c>
      <c r="H32" s="30" t="s">
        <v>22</v>
      </c>
      <c r="I32" s="32" t="s">
        <v>28</v>
      </c>
      <c r="J32" s="30" t="s">
        <v>38</v>
      </c>
      <c r="K32" s="31" t="s">
        <v>46</v>
      </c>
      <c r="L32" s="30" t="s">
        <v>38</v>
      </c>
      <c r="M32" s="30" t="s">
        <v>28</v>
      </c>
      <c r="N32" s="32" t="s">
        <v>56</v>
      </c>
      <c r="O32" s="30" t="s">
        <v>55</v>
      </c>
      <c r="P32" s="33" t="s">
        <v>2</v>
      </c>
      <c r="Q32" s="66"/>
    </row>
    <row r="33" spans="1:17" ht="15" customHeight="1" x14ac:dyDescent="0.3">
      <c r="A33" s="59" t="s">
        <v>3</v>
      </c>
      <c r="B33" s="2" t="s">
        <v>13</v>
      </c>
      <c r="C33" s="19">
        <v>1</v>
      </c>
      <c r="D33" s="20">
        <v>1</v>
      </c>
      <c r="E33" s="19">
        <v>2</v>
      </c>
      <c r="F33" s="19">
        <v>2</v>
      </c>
      <c r="G33" s="19">
        <v>4</v>
      </c>
      <c r="H33" s="19">
        <v>3</v>
      </c>
      <c r="I33" s="21">
        <v>1</v>
      </c>
      <c r="J33" s="22">
        <v>1</v>
      </c>
      <c r="K33" s="19">
        <v>1</v>
      </c>
      <c r="L33" s="19">
        <v>2</v>
      </c>
      <c r="M33" s="20">
        <v>4</v>
      </c>
      <c r="N33" s="19" t="s">
        <v>52</v>
      </c>
      <c r="O33" s="22">
        <v>2</v>
      </c>
      <c r="P33" s="23">
        <f>(COUNTIF($C33:O33,1)*10)+(COUNTIF($C33:O33,2)*6)+(COUNTIF($C33:O33,3)*4)+(COUNTIF($C33:O33,4)*3)+(COUNTIF($C33:O33,5)*2)+(COUNTIF($C33:O33,6))+1</f>
        <v>85</v>
      </c>
      <c r="Q33" s="66"/>
    </row>
    <row r="34" spans="1:17" ht="15" customHeight="1" x14ac:dyDescent="0.3">
      <c r="A34" s="59" t="s">
        <v>4</v>
      </c>
      <c r="B34" s="15" t="s">
        <v>15</v>
      </c>
      <c r="C34" s="21">
        <v>3</v>
      </c>
      <c r="D34" s="20">
        <v>4</v>
      </c>
      <c r="E34" s="19">
        <v>1</v>
      </c>
      <c r="F34" s="19">
        <v>1</v>
      </c>
      <c r="G34" s="19">
        <v>1</v>
      </c>
      <c r="H34" s="19">
        <v>1</v>
      </c>
      <c r="I34" s="21">
        <v>4</v>
      </c>
      <c r="J34" s="19">
        <v>3</v>
      </c>
      <c r="K34" s="19">
        <v>3</v>
      </c>
      <c r="L34" s="19">
        <v>5</v>
      </c>
      <c r="M34" s="20">
        <v>3</v>
      </c>
      <c r="N34" s="19">
        <v>3</v>
      </c>
      <c r="O34" s="19">
        <v>1</v>
      </c>
      <c r="P34" s="23">
        <f>(COUNTIF($C34:O34,1)*10)+(COUNTIF($C34:O34,2)*6)+(COUNTIF($C34:O34,3)*4)+(COUNTIF($C34:O34,4)*3)+(COUNTIF($C34:O34,5)*2)+(COUNTIF($C34:O34,6))+1</f>
        <v>79</v>
      </c>
      <c r="Q34" s="66"/>
    </row>
    <row r="35" spans="1:17" ht="15" customHeight="1" x14ac:dyDescent="0.3">
      <c r="A35" s="59" t="s">
        <v>5</v>
      </c>
      <c r="B35" s="15" t="s">
        <v>12</v>
      </c>
      <c r="C35" s="21">
        <v>2</v>
      </c>
      <c r="D35" s="20">
        <v>2</v>
      </c>
      <c r="E35" s="19">
        <v>6</v>
      </c>
      <c r="F35" s="21">
        <v>4</v>
      </c>
      <c r="G35" s="21" t="s">
        <v>52</v>
      </c>
      <c r="H35" s="19">
        <v>2</v>
      </c>
      <c r="I35" s="21">
        <v>2</v>
      </c>
      <c r="J35" s="19">
        <v>5</v>
      </c>
      <c r="K35" s="19">
        <v>2</v>
      </c>
      <c r="L35" s="19">
        <v>1</v>
      </c>
      <c r="M35" s="20">
        <v>6</v>
      </c>
      <c r="N35" s="19">
        <v>4</v>
      </c>
      <c r="O35" s="19">
        <v>6</v>
      </c>
      <c r="P35" s="23">
        <f>(COUNTIF($C35:O35,1)*10)+(COUNTIF($C35:O35,2)*6)+(COUNTIF($C35:O35,3)*4)+(COUNTIF($C35:O35,4)*3)+(COUNTIF($C35:O35,5)*2)+(COUNTIF($C35:O35,6))</f>
        <v>51</v>
      </c>
      <c r="Q35" s="66"/>
    </row>
    <row r="36" spans="1:17" ht="15" customHeight="1" x14ac:dyDescent="0.3">
      <c r="A36" s="59" t="s">
        <v>6</v>
      </c>
      <c r="B36" s="18" t="s">
        <v>20</v>
      </c>
      <c r="C36" s="21">
        <v>5</v>
      </c>
      <c r="D36" s="20">
        <v>5</v>
      </c>
      <c r="E36" s="19">
        <v>4</v>
      </c>
      <c r="F36" s="21">
        <v>3</v>
      </c>
      <c r="G36" s="21">
        <v>5</v>
      </c>
      <c r="H36" s="19">
        <v>4</v>
      </c>
      <c r="I36" s="21">
        <v>3</v>
      </c>
      <c r="J36" s="19">
        <v>2</v>
      </c>
      <c r="K36" s="21" t="s">
        <v>52</v>
      </c>
      <c r="L36" s="19">
        <v>3</v>
      </c>
      <c r="M36" s="20">
        <v>1</v>
      </c>
      <c r="N36" s="19">
        <v>2</v>
      </c>
      <c r="O36" s="19">
        <v>3</v>
      </c>
      <c r="P36" s="23">
        <f>(COUNTIF($C36:O36,1)*10)+(COUNTIF($C36:O36,2)*6)+(COUNTIF($C36:O36,3)*4)+(COUNTIF($C36:O36,4)*3)+(COUNTIF($C36:O36,5)*2)+(COUNTIF($C36:O36,6))</f>
        <v>50</v>
      </c>
      <c r="Q36" s="66"/>
    </row>
    <row r="37" spans="1:17" ht="15" customHeight="1" x14ac:dyDescent="0.3">
      <c r="A37" s="59" t="s">
        <v>7</v>
      </c>
      <c r="B37" s="15" t="s">
        <v>18</v>
      </c>
      <c r="C37" s="21">
        <v>6</v>
      </c>
      <c r="D37" s="19">
        <v>3</v>
      </c>
      <c r="E37" s="19">
        <v>3</v>
      </c>
      <c r="F37" s="19">
        <v>6</v>
      </c>
      <c r="G37" s="19">
        <v>2</v>
      </c>
      <c r="H37" s="19">
        <v>6</v>
      </c>
      <c r="I37" s="21">
        <v>6</v>
      </c>
      <c r="J37" s="19">
        <v>6</v>
      </c>
      <c r="K37" s="21">
        <v>4</v>
      </c>
      <c r="L37" s="19">
        <v>6</v>
      </c>
      <c r="M37" s="21">
        <v>5</v>
      </c>
      <c r="N37" s="19">
        <v>1</v>
      </c>
      <c r="O37" s="19">
        <v>4</v>
      </c>
      <c r="P37" s="23">
        <f>(COUNTIF($C37:O37,1)*10)+(COUNTIF($C37:O37,2)*6)+(COUNTIF($C37:O37,3)*4)+(COUNTIF($C37:O37,4)*3)+(COUNTIF($C37:O37,5)*2)+(COUNTIF($C37:O37,6))</f>
        <v>38</v>
      </c>
      <c r="Q37" s="66"/>
    </row>
    <row r="38" spans="1:17" ht="15" customHeight="1" thickBot="1" x14ac:dyDescent="0.35">
      <c r="A38" s="60" t="s">
        <v>8</v>
      </c>
      <c r="B38" s="14" t="s">
        <v>19</v>
      </c>
      <c r="C38" s="24">
        <v>4</v>
      </c>
      <c r="D38" s="24">
        <v>6</v>
      </c>
      <c r="E38" s="24">
        <v>5</v>
      </c>
      <c r="F38" s="25">
        <v>5</v>
      </c>
      <c r="G38" s="24">
        <v>3</v>
      </c>
      <c r="H38" s="24">
        <v>5</v>
      </c>
      <c r="I38" s="26">
        <v>5</v>
      </c>
      <c r="J38" s="24">
        <v>4</v>
      </c>
      <c r="K38" s="24">
        <v>5</v>
      </c>
      <c r="L38" s="24">
        <v>4</v>
      </c>
      <c r="M38" s="24">
        <v>2</v>
      </c>
      <c r="N38" s="24">
        <v>5</v>
      </c>
      <c r="O38" s="24">
        <v>5</v>
      </c>
      <c r="P38" s="27">
        <f>(COUNTIF($C38:O38,1)*10)+(COUNTIF($C38:O38,2)*6)+(COUNTIF($C38:O38,3)*4)+(COUNTIF($C38:O38,4)*3)+(COUNTIF($C38:O38,5)*2)+(COUNTIF($C38:O38,6))</f>
        <v>34</v>
      </c>
      <c r="Q38" s="66"/>
    </row>
    <row r="39" spans="1:17" ht="15" customHeight="1" thickBot="1" x14ac:dyDescent="0.35">
      <c r="A39" s="64"/>
      <c r="B39" s="68"/>
      <c r="C39" s="12" t="s">
        <v>47</v>
      </c>
      <c r="D39" s="10" t="s">
        <v>31</v>
      </c>
      <c r="E39" s="10" t="s">
        <v>34</v>
      </c>
      <c r="F39" s="11" t="s">
        <v>47</v>
      </c>
      <c r="G39" s="10" t="s">
        <v>51</v>
      </c>
      <c r="H39" s="10" t="s">
        <v>27</v>
      </c>
      <c r="I39" s="12" t="s">
        <v>53</v>
      </c>
      <c r="J39" s="10" t="s">
        <v>61</v>
      </c>
      <c r="K39" s="10" t="s">
        <v>47</v>
      </c>
      <c r="L39" s="10" t="s">
        <v>54</v>
      </c>
      <c r="M39" s="10" t="s">
        <v>27</v>
      </c>
      <c r="N39" s="10" t="s">
        <v>21</v>
      </c>
      <c r="O39" s="16" t="s">
        <v>29</v>
      </c>
      <c r="P39" s="64"/>
      <c r="Q39" s="66"/>
    </row>
    <row r="40" spans="1:17" ht="15" customHeight="1" x14ac:dyDescent="0.3">
      <c r="A40" s="64"/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64"/>
      <c r="Q40" s="66"/>
    </row>
    <row r="41" spans="1:17" ht="15" customHeight="1" x14ac:dyDescent="0.3">
      <c r="A41" s="61" t="s">
        <v>85</v>
      </c>
      <c r="B41" s="64"/>
      <c r="C41" s="9" t="s">
        <v>86</v>
      </c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6"/>
    </row>
    <row r="42" spans="1:17" ht="15" customHeight="1" x14ac:dyDescent="0.3">
      <c r="A42" s="64"/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64"/>
      <c r="O42" s="64"/>
      <c r="P42" s="64"/>
      <c r="Q42" s="66"/>
    </row>
    <row r="43" spans="1:17" ht="15" customHeight="1" x14ac:dyDescent="0.3">
      <c r="A43" s="64"/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6"/>
    </row>
    <row r="44" spans="1:17" ht="15" customHeight="1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</row>
    <row r="45" spans="1:17" ht="15" customHeight="1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</row>
    <row r="46" spans="1:17" ht="15" customHeight="1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</row>
    <row r="47" spans="1:17" ht="15" customHeight="1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</row>
    <row r="48" spans="1:17" ht="15" customHeight="1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</row>
    <row r="49" spans="1:16" ht="15" customHeight="1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</row>
    <row r="50" spans="1:16" ht="15" customHeight="1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</row>
    <row r="51" spans="1:16" ht="15" customHeight="1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</row>
    <row r="52" spans="1:16" ht="15" customHeight="1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</row>
    <row r="53" spans="1:16" ht="15" customHeight="1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</row>
    <row r="54" spans="1:16" ht="15" customHeight="1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</row>
    <row r="55" spans="1:16" ht="15" customHeight="1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</row>
    <row r="56" spans="1:16" ht="15" customHeight="1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</row>
    <row r="57" spans="1:16" ht="15" customHeight="1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</row>
    <row r="58" spans="1:16" ht="15" customHeight="1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</row>
    <row r="59" spans="1:16" ht="15" customHeight="1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</row>
    <row r="60" spans="1:16" ht="15" customHeight="1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</row>
    <row r="61" spans="1:16" ht="15" customHeight="1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</row>
    <row r="62" spans="1:16" ht="15" customHeight="1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</row>
    <row r="63" spans="1:16" ht="15" customHeight="1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</row>
    <row r="64" spans="1:16" ht="15" customHeight="1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</row>
    <row r="65" spans="1:16" ht="15" customHeight="1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</row>
    <row r="66" spans="1:16" ht="15" customHeight="1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</row>
    <row r="67" spans="1:16" ht="15" customHeight="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</row>
    <row r="68" spans="1:16" ht="15" customHeight="1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</row>
    <row r="69" spans="1:16" ht="15" customHeight="1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</row>
    <row r="70" spans="1:16" ht="15" customHeight="1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</row>
    <row r="71" spans="1:16" ht="15" customHeight="1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</row>
    <row r="72" spans="1:16" ht="15" customHeight="1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</row>
    <row r="73" spans="1:16" ht="15" customHeight="1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</row>
    <row r="74" spans="1:16" ht="15" customHeight="1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</row>
    <row r="75" spans="1:16" ht="15" customHeight="1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</row>
    <row r="76" spans="1:16" ht="15" customHeight="1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</row>
    <row r="77" spans="1:16" ht="15" customHeight="1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</row>
    <row r="78" spans="1:16" ht="15" customHeight="1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</row>
    <row r="79" spans="1:16" ht="15" customHeight="1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</row>
    <row r="80" spans="1:16" ht="15" customHeight="1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</row>
    <row r="81" spans="1:16" ht="15" customHeight="1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</row>
    <row r="82" spans="1:16" ht="15" customHeight="1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</row>
    <row r="83" spans="1:16" ht="15" customHeight="1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</row>
    <row r="84" spans="1:16" ht="15" customHeight="1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</row>
    <row r="85" spans="1:16" ht="15" customHeight="1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</row>
    <row r="86" spans="1:16" ht="15" customHeight="1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</row>
    <row r="87" spans="1:16" ht="15" customHeight="1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</row>
    <row r="88" spans="1:16" ht="15" customHeight="1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</row>
    <row r="89" spans="1:16" ht="15" customHeight="1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</row>
    <row r="90" spans="1:16" ht="15" customHeight="1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</row>
    <row r="91" spans="1:16" ht="15" customHeight="1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</row>
    <row r="92" spans="1:16" ht="15" customHeight="1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</row>
    <row r="93" spans="1:16" ht="15" customHeight="1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</row>
    <row r="94" spans="1:16" ht="15" customHeight="1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</row>
    <row r="95" spans="1:16" ht="15" customHeight="1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</row>
    <row r="96" spans="1:16" ht="15" customHeight="1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</row>
    <row r="97" spans="1:16" ht="15" customHeight="1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</row>
    <row r="98" spans="1:16" ht="15" customHeight="1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</row>
    <row r="99" spans="1:16" ht="15" customHeight="1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</row>
    <row r="100" spans="1:16" ht="15" customHeight="1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</row>
    <row r="101" spans="1:16" ht="15" customHeight="1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</row>
    <row r="102" spans="1:16" ht="15" customHeight="1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</row>
    <row r="103" spans="1:16" ht="15" customHeight="1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</row>
    <row r="104" spans="1:16" ht="15" customHeight="1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</row>
    <row r="105" spans="1:16" ht="15" customHeight="1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</row>
    <row r="106" spans="1:16" ht="15" customHeight="1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</row>
    <row r="107" spans="1:16" ht="15" customHeight="1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</row>
    <row r="108" spans="1:16" ht="15" customHeight="1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</row>
    <row r="109" spans="1:16" ht="15" customHeight="1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</row>
    <row r="110" spans="1:16" ht="15" customHeight="1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</row>
    <row r="111" spans="1:16" ht="15" customHeight="1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</row>
    <row r="112" spans="1:16" ht="15" customHeight="1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</row>
    <row r="113" spans="1:16" ht="15" customHeight="1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</row>
    <row r="114" spans="1:16" ht="15" customHeight="1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</row>
    <row r="115" spans="1:16" ht="15" customHeight="1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</row>
    <row r="116" spans="1:16" ht="15" customHeight="1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</row>
    <row r="117" spans="1:16" ht="15" customHeight="1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</row>
    <row r="118" spans="1:16" ht="15" customHeight="1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</row>
    <row r="119" spans="1:16" ht="15" customHeight="1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</row>
    <row r="120" spans="1:16" ht="15" customHeight="1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</row>
    <row r="121" spans="1:16" ht="15" customHeight="1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</row>
    <row r="122" spans="1:16" ht="15" customHeight="1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</row>
    <row r="123" spans="1:16" ht="15" customHeight="1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</row>
    <row r="124" spans="1:16" ht="15" customHeight="1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</row>
    <row r="125" spans="1:16" ht="15" customHeight="1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</row>
    <row r="126" spans="1:16" ht="15" customHeight="1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</row>
    <row r="127" spans="1:16" ht="15" customHeight="1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</row>
    <row r="128" spans="1:16" ht="15" customHeight="1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</row>
    <row r="129" spans="1:16" ht="15" customHeight="1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</row>
    <row r="130" spans="1:16" ht="15" customHeight="1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</row>
    <row r="131" spans="1:16" ht="15" customHeight="1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</row>
    <row r="132" spans="1:16" ht="15" customHeight="1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</row>
    <row r="133" spans="1:16" ht="15" customHeight="1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</row>
    <row r="134" spans="1:16" ht="15" customHeight="1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</row>
    <row r="135" spans="1:16" ht="15" customHeight="1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</row>
    <row r="136" spans="1:16" ht="15" customHeight="1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</row>
    <row r="137" spans="1:16" ht="15" customHeight="1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</row>
    <row r="138" spans="1:16" ht="15" customHeight="1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</row>
    <row r="139" spans="1:16" ht="15" customHeight="1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</row>
    <row r="140" spans="1:16" ht="15" customHeight="1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</row>
    <row r="141" spans="1:16" ht="15" customHeight="1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</row>
    <row r="142" spans="1:16" ht="15" customHeight="1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</row>
    <row r="143" spans="1:16" ht="15" customHeight="1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</row>
    <row r="144" spans="1:16" ht="15" customHeight="1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</row>
    <row r="145" spans="1:16" ht="15" customHeight="1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</row>
    <row r="146" spans="1:16" ht="15" customHeight="1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</row>
    <row r="147" spans="1:16" ht="15" customHeight="1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</row>
    <row r="148" spans="1:16" ht="15" customHeight="1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</row>
    <row r="149" spans="1:16" ht="15" customHeight="1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</row>
    <row r="150" spans="1:16" ht="15" customHeight="1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</row>
    <row r="151" spans="1:16" ht="15" customHeight="1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</row>
    <row r="152" spans="1:16" ht="15" customHeight="1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</row>
    <row r="153" spans="1:16" ht="15" customHeight="1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</row>
    <row r="154" spans="1:16" ht="15" customHeight="1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</row>
    <row r="155" spans="1:16" ht="15" customHeight="1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</row>
    <row r="156" spans="1:16" ht="15" customHeight="1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</row>
    <row r="157" spans="1:16" ht="15" customHeight="1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</row>
    <row r="158" spans="1:16" ht="15" customHeight="1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</row>
    <row r="159" spans="1:16" ht="15" customHeight="1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</row>
    <row r="160" spans="1:16" ht="15" customHeight="1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</row>
    <row r="161" spans="1:16" ht="15" customHeight="1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</row>
    <row r="162" spans="1:16" ht="15" customHeight="1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</row>
    <row r="163" spans="1:16" ht="15" customHeight="1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</row>
    <row r="164" spans="1:16" ht="15" customHeight="1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</row>
    <row r="165" spans="1:16" ht="15" customHeight="1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</row>
    <row r="166" spans="1:16" ht="15" customHeight="1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</row>
    <row r="167" spans="1:16" ht="15" customHeight="1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</row>
    <row r="168" spans="1:16" ht="15" customHeight="1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</row>
    <row r="169" spans="1:16" ht="15" customHeight="1" x14ac:dyDescent="0.3"/>
    <row r="170" spans="1:16" ht="15" customHeight="1" x14ac:dyDescent="0.3"/>
    <row r="171" spans="1:16" ht="15" customHeight="1" x14ac:dyDescent="0.3"/>
    <row r="172" spans="1:16" ht="15" customHeight="1" x14ac:dyDescent="0.3"/>
    <row r="173" spans="1:16" ht="15" customHeight="1" x14ac:dyDescent="0.3"/>
    <row r="174" spans="1:16" ht="15" customHeight="1" x14ac:dyDescent="0.3"/>
    <row r="175" spans="1:16" ht="15" customHeight="1" x14ac:dyDescent="0.3"/>
    <row r="176" spans="1:16" ht="15" customHeight="1" x14ac:dyDescent="0.3"/>
    <row r="177" ht="15" customHeight="1" x14ac:dyDescent="0.3"/>
    <row r="178" ht="15" customHeight="1" x14ac:dyDescent="0.3"/>
    <row r="179" ht="15" customHeight="1" x14ac:dyDescent="0.3"/>
    <row r="180" ht="15" customHeight="1" x14ac:dyDescent="0.3"/>
    <row r="181" ht="15" customHeight="1" x14ac:dyDescent="0.3"/>
    <row r="182" ht="15" customHeight="1" x14ac:dyDescent="0.3"/>
    <row r="183" ht="15" customHeight="1" x14ac:dyDescent="0.3"/>
    <row r="184" ht="15" customHeight="1" x14ac:dyDescent="0.3"/>
    <row r="185" ht="15" customHeight="1" x14ac:dyDescent="0.3"/>
    <row r="186" ht="15" customHeight="1" x14ac:dyDescent="0.3"/>
    <row r="187" ht="15" customHeight="1" x14ac:dyDescent="0.3"/>
    <row r="188" ht="15" customHeight="1" x14ac:dyDescent="0.3"/>
    <row r="189" ht="15" customHeight="1" x14ac:dyDescent="0.3"/>
    <row r="190" ht="15" customHeight="1" x14ac:dyDescent="0.3"/>
    <row r="191" ht="15" customHeight="1" x14ac:dyDescent="0.3"/>
    <row r="192" ht="15" customHeight="1" x14ac:dyDescent="0.3"/>
    <row r="193" ht="15" customHeight="1" x14ac:dyDescent="0.3"/>
    <row r="194" ht="15" customHeight="1" x14ac:dyDescent="0.3"/>
    <row r="195" ht="15" customHeight="1" x14ac:dyDescent="0.3"/>
    <row r="196" ht="15" customHeight="1" x14ac:dyDescent="0.3"/>
    <row r="197" ht="15" customHeight="1" x14ac:dyDescent="0.3"/>
    <row r="198" ht="15" customHeight="1" x14ac:dyDescent="0.3"/>
    <row r="199" ht="15" customHeight="1" x14ac:dyDescent="0.3"/>
    <row r="200" ht="15" customHeight="1" x14ac:dyDescent="0.3"/>
    <row r="201" ht="15" customHeight="1" x14ac:dyDescent="0.3"/>
    <row r="202" ht="15" customHeight="1" x14ac:dyDescent="0.3"/>
    <row r="203" ht="15" customHeight="1" x14ac:dyDescent="0.3"/>
    <row r="204" ht="15" customHeight="1" x14ac:dyDescent="0.3"/>
    <row r="205" ht="15" customHeight="1" x14ac:dyDescent="0.3"/>
    <row r="206" ht="15" customHeight="1" x14ac:dyDescent="0.3"/>
    <row r="207" ht="15" customHeight="1" x14ac:dyDescent="0.3"/>
    <row r="208" ht="15" customHeight="1" x14ac:dyDescent="0.3"/>
    <row r="209" ht="15" customHeight="1" x14ac:dyDescent="0.3"/>
    <row r="210" ht="15" customHeight="1" x14ac:dyDescent="0.3"/>
    <row r="211" ht="15" customHeight="1" x14ac:dyDescent="0.3"/>
    <row r="212" ht="15" customHeight="1" x14ac:dyDescent="0.3"/>
    <row r="213" ht="15" customHeight="1" x14ac:dyDescent="0.3"/>
    <row r="214" ht="15" customHeight="1" x14ac:dyDescent="0.3"/>
    <row r="215" ht="15" customHeight="1" x14ac:dyDescent="0.3"/>
    <row r="216" ht="15" customHeight="1" x14ac:dyDescent="0.3"/>
    <row r="217" ht="15" customHeight="1" x14ac:dyDescent="0.3"/>
    <row r="218" ht="15" customHeight="1" x14ac:dyDescent="0.3"/>
    <row r="219" ht="15" customHeight="1" x14ac:dyDescent="0.3"/>
    <row r="220" ht="15" customHeight="1" x14ac:dyDescent="0.3"/>
    <row r="221" ht="15" customHeight="1" x14ac:dyDescent="0.3"/>
    <row r="222" ht="15" customHeight="1" x14ac:dyDescent="0.3"/>
    <row r="223" ht="15" customHeight="1" x14ac:dyDescent="0.3"/>
    <row r="224" ht="15" customHeight="1" x14ac:dyDescent="0.3"/>
    <row r="225" ht="15" customHeight="1" x14ac:dyDescent="0.3"/>
    <row r="226" ht="15" customHeight="1" x14ac:dyDescent="0.3"/>
    <row r="227" ht="15" customHeight="1" x14ac:dyDescent="0.3"/>
    <row r="228" ht="15" customHeight="1" x14ac:dyDescent="0.3"/>
    <row r="229" ht="15" customHeight="1" x14ac:dyDescent="0.3"/>
    <row r="230" ht="15" customHeight="1" x14ac:dyDescent="0.3"/>
    <row r="231" ht="15" customHeight="1" x14ac:dyDescent="0.3"/>
    <row r="232" ht="15" customHeight="1" x14ac:dyDescent="0.3"/>
    <row r="233" ht="15" customHeight="1" x14ac:dyDescent="0.3"/>
    <row r="234" ht="15" customHeight="1" x14ac:dyDescent="0.3"/>
    <row r="235" ht="15" customHeight="1" x14ac:dyDescent="0.3"/>
    <row r="236" ht="15" customHeight="1" x14ac:dyDescent="0.3"/>
    <row r="237" ht="15" customHeight="1" x14ac:dyDescent="0.3"/>
    <row r="238" ht="15" customHeight="1" x14ac:dyDescent="0.3"/>
    <row r="239" ht="15" customHeight="1" x14ac:dyDescent="0.3"/>
    <row r="240" ht="15" customHeight="1" x14ac:dyDescent="0.3"/>
    <row r="241" ht="15" customHeight="1" x14ac:dyDescent="0.3"/>
    <row r="242" ht="15" customHeight="1" x14ac:dyDescent="0.3"/>
    <row r="243" ht="15" customHeight="1" x14ac:dyDescent="0.3"/>
    <row r="244" ht="15" customHeight="1" x14ac:dyDescent="0.3"/>
    <row r="245" ht="15" customHeight="1" x14ac:dyDescent="0.3"/>
    <row r="246" ht="15" customHeight="1" x14ac:dyDescent="0.3"/>
    <row r="247" ht="15" customHeight="1" x14ac:dyDescent="0.3"/>
    <row r="248" ht="15" customHeight="1" x14ac:dyDescent="0.3"/>
    <row r="249" ht="15" customHeight="1" x14ac:dyDescent="0.3"/>
    <row r="250" ht="15" customHeight="1" x14ac:dyDescent="0.3"/>
    <row r="251" ht="15" customHeight="1" x14ac:dyDescent="0.3"/>
    <row r="252" ht="15" customHeight="1" x14ac:dyDescent="0.3"/>
    <row r="253" ht="15" customHeight="1" x14ac:dyDescent="0.3"/>
    <row r="254" ht="15" customHeight="1" x14ac:dyDescent="0.3"/>
    <row r="255" ht="15" customHeight="1" x14ac:dyDescent="0.3"/>
    <row r="256" ht="15" customHeight="1" x14ac:dyDescent="0.3"/>
    <row r="257" ht="15" customHeight="1" x14ac:dyDescent="0.3"/>
    <row r="258" ht="15" customHeight="1" x14ac:dyDescent="0.3"/>
    <row r="259" ht="15" customHeight="1" x14ac:dyDescent="0.3"/>
    <row r="260" ht="15" customHeight="1" x14ac:dyDescent="0.3"/>
    <row r="261" ht="15" customHeight="1" x14ac:dyDescent="0.3"/>
    <row r="262" ht="15" customHeight="1" x14ac:dyDescent="0.3"/>
    <row r="263" ht="15" customHeight="1" x14ac:dyDescent="0.3"/>
    <row r="264" ht="15" customHeight="1" x14ac:dyDescent="0.3"/>
    <row r="265" ht="15" customHeight="1" x14ac:dyDescent="0.3"/>
    <row r="266" ht="15" customHeight="1" x14ac:dyDescent="0.3"/>
    <row r="267" ht="15" customHeight="1" x14ac:dyDescent="0.3"/>
    <row r="268" ht="15" customHeight="1" x14ac:dyDescent="0.3"/>
    <row r="269" ht="15" customHeight="1" x14ac:dyDescent="0.3"/>
    <row r="270" ht="15" customHeight="1" x14ac:dyDescent="0.3"/>
    <row r="271" ht="15" customHeight="1" x14ac:dyDescent="0.3"/>
    <row r="272" ht="15" customHeight="1" x14ac:dyDescent="0.3"/>
    <row r="273" ht="15" customHeight="1" x14ac:dyDescent="0.3"/>
    <row r="274" ht="15" customHeight="1" x14ac:dyDescent="0.3"/>
    <row r="275" ht="15" customHeight="1" x14ac:dyDescent="0.3"/>
    <row r="276" ht="15" customHeight="1" x14ac:dyDescent="0.3"/>
    <row r="277" ht="15" customHeight="1" x14ac:dyDescent="0.3"/>
    <row r="278" ht="15" customHeight="1" x14ac:dyDescent="0.3"/>
    <row r="279" ht="15" customHeight="1" x14ac:dyDescent="0.3"/>
    <row r="280" ht="15" customHeight="1" x14ac:dyDescent="0.3"/>
    <row r="281" ht="15" customHeight="1" x14ac:dyDescent="0.3"/>
    <row r="282" ht="15" customHeight="1" x14ac:dyDescent="0.3"/>
    <row r="283" ht="15" customHeight="1" x14ac:dyDescent="0.3"/>
    <row r="284" ht="15" customHeight="1" x14ac:dyDescent="0.3"/>
    <row r="285" ht="15" customHeight="1" x14ac:dyDescent="0.3"/>
    <row r="286" ht="15" customHeight="1" x14ac:dyDescent="0.3"/>
    <row r="287" ht="15" customHeight="1" x14ac:dyDescent="0.3"/>
    <row r="288" ht="15" customHeight="1" x14ac:dyDescent="0.3"/>
    <row r="289" ht="15" customHeight="1" x14ac:dyDescent="0.3"/>
    <row r="290" ht="15" customHeight="1" x14ac:dyDescent="0.3"/>
    <row r="291" ht="15" customHeight="1" x14ac:dyDescent="0.3"/>
    <row r="292" ht="15" customHeight="1" x14ac:dyDescent="0.3"/>
    <row r="293" ht="15" customHeight="1" x14ac:dyDescent="0.3"/>
    <row r="294" ht="15" customHeight="1" x14ac:dyDescent="0.3"/>
    <row r="295" ht="15" customHeight="1" x14ac:dyDescent="0.3"/>
    <row r="296" ht="15" customHeight="1" x14ac:dyDescent="0.3"/>
    <row r="297" ht="15" customHeight="1" x14ac:dyDescent="0.3"/>
    <row r="298" ht="15" customHeight="1" x14ac:dyDescent="0.3"/>
    <row r="299" ht="15" customHeight="1" x14ac:dyDescent="0.3"/>
    <row r="300" ht="15" customHeight="1" x14ac:dyDescent="0.3"/>
    <row r="301" ht="15" customHeight="1" x14ac:dyDescent="0.3"/>
    <row r="302" ht="15" customHeight="1" x14ac:dyDescent="0.3"/>
    <row r="303" ht="15" customHeight="1" x14ac:dyDescent="0.3"/>
    <row r="304" ht="15" customHeight="1" x14ac:dyDescent="0.3"/>
    <row r="305" ht="15" customHeight="1" x14ac:dyDescent="0.3"/>
    <row r="306" ht="15" customHeight="1" x14ac:dyDescent="0.3"/>
    <row r="307" ht="15" customHeight="1" x14ac:dyDescent="0.3"/>
  </sheetData>
  <sortState xmlns:xlrd2="http://schemas.microsoft.com/office/spreadsheetml/2017/richdata2" ref="B40:P45">
    <sortCondition descending="1" ref="P40:P45"/>
  </sortState>
  <mergeCells count="9">
    <mergeCell ref="A1:P2"/>
    <mergeCell ref="A8:B8"/>
    <mergeCell ref="A21:B21"/>
    <mergeCell ref="A32:B32"/>
    <mergeCell ref="A3:P3"/>
    <mergeCell ref="A4:P4"/>
    <mergeCell ref="A6:P7"/>
    <mergeCell ref="A19:P20"/>
    <mergeCell ref="A30:P31"/>
  </mergeCells>
  <pageMargins left="0.7" right="0.7" top="0.75" bottom="0.75" header="0.3" footer="0.3"/>
  <pageSetup paperSize="9" orientation="portrait" horizont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P167"/>
  <sheetViews>
    <sheetView showGridLines="0" topLeftCell="A8" zoomScaleNormal="100" workbookViewId="0">
      <selection activeCell="B25" sqref="B25"/>
    </sheetView>
  </sheetViews>
  <sheetFormatPr defaultRowHeight="14.4" x14ac:dyDescent="0.3"/>
  <cols>
    <col min="1" max="1" width="3.44140625" customWidth="1"/>
    <col min="2" max="2" width="18.44140625" customWidth="1"/>
    <col min="3" max="16" width="11" customWidth="1"/>
  </cols>
  <sheetData>
    <row r="1" spans="1:16" ht="15" customHeight="1" x14ac:dyDescent="0.3">
      <c r="A1" s="258" t="s">
        <v>123</v>
      </c>
      <c r="B1" s="258"/>
      <c r="C1" s="258" t="s">
        <v>0</v>
      </c>
      <c r="D1" s="258"/>
      <c r="E1" s="258"/>
      <c r="F1" s="258"/>
      <c r="G1" s="258"/>
      <c r="H1" s="258"/>
      <c r="I1" s="258"/>
      <c r="J1" s="258"/>
      <c r="K1" s="258"/>
      <c r="L1" s="258"/>
      <c r="M1" s="258"/>
      <c r="N1" s="258"/>
      <c r="O1" s="258"/>
      <c r="P1" s="258"/>
    </row>
    <row r="2" spans="1:16" ht="15" customHeight="1" x14ac:dyDescent="0.3">
      <c r="A2" s="258"/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8"/>
      <c r="P2" s="258"/>
    </row>
    <row r="3" spans="1:16" ht="21.75" customHeight="1" x14ac:dyDescent="0.55000000000000004">
      <c r="A3" s="259" t="s">
        <v>124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59"/>
      <c r="P3" s="259"/>
    </row>
    <row r="4" spans="1:16" ht="21.75" customHeight="1" x14ac:dyDescent="0.55000000000000004">
      <c r="A4" s="259" t="s">
        <v>125</v>
      </c>
      <c r="B4" s="259"/>
      <c r="C4" s="259"/>
      <c r="D4" s="259"/>
      <c r="E4" s="259"/>
      <c r="F4" s="259"/>
      <c r="G4" s="259"/>
      <c r="H4" s="259"/>
      <c r="I4" s="259"/>
      <c r="J4" s="259"/>
      <c r="K4" s="259"/>
      <c r="L4" s="259"/>
      <c r="M4" s="259"/>
      <c r="N4" s="259"/>
      <c r="O4" s="259"/>
      <c r="P4" s="259"/>
    </row>
    <row r="5" spans="1:16" ht="15" customHeight="1" x14ac:dyDescent="0.4">
      <c r="A5" s="28"/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</row>
    <row r="6" spans="1:16" ht="15" customHeight="1" x14ac:dyDescent="0.3">
      <c r="A6" s="260" t="s">
        <v>62</v>
      </c>
      <c r="B6" s="260"/>
      <c r="C6" s="260"/>
      <c r="D6" s="260"/>
      <c r="E6" s="260"/>
      <c r="F6" s="260"/>
      <c r="G6" s="260"/>
      <c r="H6" s="260"/>
      <c r="I6" s="260"/>
      <c r="J6" s="260"/>
      <c r="K6" s="260"/>
      <c r="L6" s="260"/>
      <c r="M6" s="260"/>
      <c r="N6" s="260"/>
      <c r="O6" s="260"/>
      <c r="P6" s="260"/>
    </row>
    <row r="7" spans="1:16" ht="15" customHeight="1" thickBot="1" x14ac:dyDescent="0.35">
      <c r="A7" s="261"/>
      <c r="B7" s="261"/>
      <c r="C7" s="261"/>
      <c r="D7" s="261"/>
      <c r="E7" s="261"/>
      <c r="F7" s="261"/>
      <c r="G7" s="261"/>
      <c r="H7" s="261"/>
      <c r="I7" s="261"/>
      <c r="J7" s="261"/>
      <c r="K7" s="261"/>
      <c r="L7" s="261"/>
      <c r="M7" s="261"/>
      <c r="N7" s="261"/>
      <c r="O7" s="261"/>
      <c r="P7" s="261"/>
    </row>
    <row r="8" spans="1:16" ht="15" customHeight="1" x14ac:dyDescent="0.3">
      <c r="A8" s="255" t="s">
        <v>1</v>
      </c>
      <c r="B8" s="256"/>
      <c r="C8" s="30" t="s">
        <v>67</v>
      </c>
      <c r="D8" s="31" t="s">
        <v>68</v>
      </c>
      <c r="E8" s="30" t="s">
        <v>69</v>
      </c>
      <c r="F8" s="30" t="s">
        <v>70</v>
      </c>
      <c r="G8" s="31" t="s">
        <v>71</v>
      </c>
      <c r="H8" s="30" t="s">
        <v>72</v>
      </c>
      <c r="I8" s="32" t="s">
        <v>73</v>
      </c>
      <c r="J8" s="30" t="s">
        <v>74</v>
      </c>
      <c r="K8" s="31" t="s">
        <v>75</v>
      </c>
      <c r="L8" s="30" t="s">
        <v>76</v>
      </c>
      <c r="M8" s="30" t="s">
        <v>77</v>
      </c>
      <c r="N8" s="32" t="s">
        <v>78</v>
      </c>
      <c r="O8" s="30" t="s">
        <v>79</v>
      </c>
      <c r="P8" s="33" t="s">
        <v>2</v>
      </c>
    </row>
    <row r="9" spans="1:16" ht="15" customHeight="1" x14ac:dyDescent="0.3">
      <c r="A9" s="59" t="s">
        <v>3</v>
      </c>
      <c r="B9" s="2" t="s">
        <v>13</v>
      </c>
      <c r="C9" s="19">
        <v>1</v>
      </c>
      <c r="D9" s="20">
        <v>2</v>
      </c>
      <c r="E9" s="19">
        <v>3</v>
      </c>
      <c r="F9" s="19">
        <v>2</v>
      </c>
      <c r="G9" s="19">
        <v>1</v>
      </c>
      <c r="H9" s="19">
        <v>4</v>
      </c>
      <c r="I9" s="21">
        <v>1</v>
      </c>
      <c r="J9" s="22">
        <v>1</v>
      </c>
      <c r="K9" s="19">
        <v>2</v>
      </c>
      <c r="L9" s="19">
        <v>2</v>
      </c>
      <c r="M9" s="20">
        <v>4</v>
      </c>
      <c r="N9" s="19">
        <v>2</v>
      </c>
      <c r="O9" s="21">
        <v>3</v>
      </c>
      <c r="P9" s="23">
        <f>(COUNTIF($C9:O9,1)*10)+(COUNTIF($C9:O9,2)*6)+(COUNTIF($C9:O9,3)*4)+(COUNTIF($C9:O9,4)*3)+(COUNTIF($C9:O9,5)*2)+(COUNTIF($C9:O9,6))</f>
        <v>84</v>
      </c>
    </row>
    <row r="10" spans="1:16" ht="15" customHeight="1" x14ac:dyDescent="0.3">
      <c r="A10" s="59" t="s">
        <v>4</v>
      </c>
      <c r="B10" s="2" t="s">
        <v>12</v>
      </c>
      <c r="C10" s="19">
        <v>2</v>
      </c>
      <c r="D10" s="20">
        <v>4</v>
      </c>
      <c r="E10" s="19">
        <v>1</v>
      </c>
      <c r="F10" s="19">
        <v>1</v>
      </c>
      <c r="G10" s="19">
        <v>2</v>
      </c>
      <c r="H10" s="19">
        <v>2</v>
      </c>
      <c r="I10" s="21">
        <v>2</v>
      </c>
      <c r="J10" s="19">
        <v>3</v>
      </c>
      <c r="K10" s="19">
        <v>3</v>
      </c>
      <c r="L10" s="19">
        <v>3</v>
      </c>
      <c r="M10" s="20">
        <v>2</v>
      </c>
      <c r="N10" s="19">
        <v>5</v>
      </c>
      <c r="O10" s="19">
        <v>1</v>
      </c>
      <c r="P10" s="23">
        <f>(COUNTIF($C10:O10,1)*10)+(COUNTIF($C10:O10,2)*6)+(COUNTIF($C10:O10,3)*4)+(COUNTIF($C10:O10,4)*3)+(COUNTIF($C10:O10,5)*2)+(COUNTIF($C10:O10,6))</f>
        <v>77</v>
      </c>
    </row>
    <row r="11" spans="1:16" ht="15" customHeight="1" x14ac:dyDescent="0.3">
      <c r="A11" s="59" t="s">
        <v>5</v>
      </c>
      <c r="B11" s="15" t="s">
        <v>10</v>
      </c>
      <c r="C11" s="21">
        <v>3</v>
      </c>
      <c r="D11" s="20">
        <v>1</v>
      </c>
      <c r="E11" s="19">
        <v>4</v>
      </c>
      <c r="F11" s="21">
        <v>5</v>
      </c>
      <c r="G11" s="21">
        <v>3</v>
      </c>
      <c r="H11" s="19">
        <v>5</v>
      </c>
      <c r="I11" s="21">
        <v>4</v>
      </c>
      <c r="J11" s="19">
        <v>2</v>
      </c>
      <c r="K11" s="19">
        <v>4</v>
      </c>
      <c r="L11" s="19">
        <v>4</v>
      </c>
      <c r="M11" s="20">
        <v>1</v>
      </c>
      <c r="N11" s="19">
        <v>1</v>
      </c>
      <c r="O11" s="19">
        <v>2</v>
      </c>
      <c r="P11" s="23">
        <f>(COUNTIF($C11:O11,1)*10)+(COUNTIF($C11:O11,2)*6)+(COUNTIF($C11:O11,3)*4)+(COUNTIF($C11:O11,4)*3)+(COUNTIF($C11:O11,5)*2)+(COUNTIF($C11:O11,6))</f>
        <v>66</v>
      </c>
    </row>
    <row r="12" spans="1:16" ht="15" customHeight="1" x14ac:dyDescent="0.3">
      <c r="A12" s="59" t="s">
        <v>6</v>
      </c>
      <c r="B12" s="15" t="s">
        <v>378</v>
      </c>
      <c r="C12" s="21">
        <v>4</v>
      </c>
      <c r="D12" s="20">
        <v>3</v>
      </c>
      <c r="E12" s="19">
        <v>2</v>
      </c>
      <c r="F12" s="21">
        <v>4</v>
      </c>
      <c r="G12" s="21">
        <v>4</v>
      </c>
      <c r="H12" s="19">
        <v>1</v>
      </c>
      <c r="I12" s="21">
        <v>5</v>
      </c>
      <c r="J12" s="19">
        <v>4</v>
      </c>
      <c r="K12" s="21">
        <v>1</v>
      </c>
      <c r="L12" s="19">
        <v>1</v>
      </c>
      <c r="M12" s="20">
        <v>5</v>
      </c>
      <c r="N12" s="19">
        <v>4</v>
      </c>
      <c r="O12" s="19">
        <v>4</v>
      </c>
      <c r="P12" s="23">
        <f>(COUNTIF($C12:O12,1)*10)+(COUNTIF($C12:O12,2)*6)+(COUNTIF($C12:O12,3)*4)+(COUNTIF($C12:O12,4)*3)+(COUNTIF($C12:O12,5)*2)+(COUNTIF($C12:O12,6))</f>
        <v>62</v>
      </c>
    </row>
    <row r="13" spans="1:16" ht="15" customHeight="1" x14ac:dyDescent="0.3">
      <c r="A13" s="59" t="s">
        <v>7</v>
      </c>
      <c r="B13" s="3" t="s">
        <v>18</v>
      </c>
      <c r="C13" s="21">
        <v>6</v>
      </c>
      <c r="D13" s="20">
        <v>5</v>
      </c>
      <c r="E13" s="19">
        <v>5</v>
      </c>
      <c r="F13" s="21">
        <v>3</v>
      </c>
      <c r="G13" s="21">
        <v>6</v>
      </c>
      <c r="H13" s="19">
        <v>3</v>
      </c>
      <c r="I13" s="21">
        <v>3</v>
      </c>
      <c r="J13" s="19">
        <v>5</v>
      </c>
      <c r="K13" s="21">
        <v>5</v>
      </c>
      <c r="L13" s="19">
        <v>5</v>
      </c>
      <c r="M13" s="20">
        <v>3</v>
      </c>
      <c r="N13" s="19">
        <v>6</v>
      </c>
      <c r="O13" s="19">
        <v>5</v>
      </c>
      <c r="P13" s="23">
        <f>(COUNTIF($C13:O13,1)*10)+(COUNTIF($C13:O13,2)*6)+(COUNTIF($C13:O13,3)*4)+(COUNTIF($C13:O13,4)*3)+(COUNTIF($C13:O13,5)*2)+(COUNTIF($C13:O13,6))</f>
        <v>31</v>
      </c>
    </row>
    <row r="14" spans="1:16" ht="15" customHeight="1" x14ac:dyDescent="0.3">
      <c r="A14" s="59" t="s">
        <v>8</v>
      </c>
      <c r="B14" s="3" t="s">
        <v>11</v>
      </c>
      <c r="C14" s="21">
        <v>5</v>
      </c>
      <c r="D14" s="19">
        <v>6</v>
      </c>
      <c r="E14" s="19">
        <v>7</v>
      </c>
      <c r="F14" s="19">
        <v>7</v>
      </c>
      <c r="G14" s="19" t="s">
        <v>52</v>
      </c>
      <c r="H14" s="19">
        <v>6</v>
      </c>
      <c r="I14" s="21">
        <v>6</v>
      </c>
      <c r="J14" s="19">
        <v>6</v>
      </c>
      <c r="K14" s="21">
        <v>6</v>
      </c>
      <c r="L14" s="19">
        <v>6</v>
      </c>
      <c r="M14" s="21">
        <v>6</v>
      </c>
      <c r="N14" s="19">
        <v>3</v>
      </c>
      <c r="O14" s="19" t="s">
        <v>52</v>
      </c>
      <c r="P14" s="23">
        <f>(COUNTIF($C14:O14,1)*10)+(COUNTIF($C14:O14,2)*6)+(COUNTIF($C14:O14,3)*4)+(COUNTIF($C14:O14,4)*3)+(COUNTIF($C14:O14,5)*2)+(COUNTIF($C14:O14,6))</f>
        <v>13</v>
      </c>
    </row>
    <row r="15" spans="1:16" ht="15" customHeight="1" thickBot="1" x14ac:dyDescent="0.35">
      <c r="A15" s="60" t="s">
        <v>103</v>
      </c>
      <c r="B15" s="4" t="s">
        <v>127</v>
      </c>
      <c r="C15" s="35">
        <v>7</v>
      </c>
      <c r="D15" s="35">
        <v>7</v>
      </c>
      <c r="E15" s="35">
        <v>6</v>
      </c>
      <c r="F15" s="36">
        <v>6</v>
      </c>
      <c r="G15" s="35">
        <v>5</v>
      </c>
      <c r="H15" s="35">
        <v>7</v>
      </c>
      <c r="I15" s="37">
        <v>7</v>
      </c>
      <c r="J15" s="35">
        <v>7</v>
      </c>
      <c r="K15" s="35">
        <v>7</v>
      </c>
      <c r="L15" s="35">
        <v>7</v>
      </c>
      <c r="M15" s="35">
        <v>7</v>
      </c>
      <c r="N15" s="35">
        <v>7</v>
      </c>
      <c r="O15" s="35">
        <v>6</v>
      </c>
      <c r="P15" s="27">
        <f>(COUNTIF($C15:O15,1)*10)+(COUNTIF($C15:O15,2)*6)+(COUNTIF($C15:O15,3)*4)+(COUNTIF($C15:O15,4)*3)+(COUNTIF($C15:O15,5)*2)+(COUNTIF($C15:O15,6))</f>
        <v>5</v>
      </c>
    </row>
    <row r="16" spans="1:16" ht="15" customHeight="1" x14ac:dyDescent="0.3">
      <c r="A16" s="62"/>
      <c r="B16" s="63"/>
      <c r="C16" s="9"/>
      <c r="D16" s="64"/>
      <c r="E16" s="64"/>
      <c r="F16" s="64"/>
      <c r="G16" s="64"/>
      <c r="H16" s="64"/>
      <c r="I16" s="64"/>
      <c r="J16" s="64"/>
      <c r="K16" s="64"/>
      <c r="L16" s="64"/>
      <c r="M16" s="64"/>
      <c r="N16" s="64"/>
      <c r="O16" s="62"/>
      <c r="P16" s="65"/>
    </row>
    <row r="17" spans="1:16" ht="15" customHeight="1" x14ac:dyDescent="0.3">
      <c r="A17" s="61" t="s">
        <v>9</v>
      </c>
      <c r="B17" s="63"/>
      <c r="C17" s="9" t="s">
        <v>130</v>
      </c>
      <c r="D17" s="64"/>
      <c r="E17" s="64"/>
      <c r="F17" s="64"/>
      <c r="G17" s="64"/>
      <c r="H17" s="64"/>
      <c r="I17" s="64"/>
      <c r="J17" s="64"/>
      <c r="K17" s="64"/>
      <c r="L17" s="64"/>
      <c r="M17" s="64"/>
      <c r="N17" s="64"/>
      <c r="O17" s="62"/>
      <c r="P17" s="65"/>
    </row>
    <row r="18" spans="1:16" ht="15" customHeight="1" x14ac:dyDescent="0.3">
      <c r="A18" s="61"/>
      <c r="B18" s="62"/>
      <c r="C18" s="9"/>
      <c r="D18" s="8"/>
      <c r="E18" s="62"/>
      <c r="F18" s="62"/>
      <c r="G18" s="62"/>
      <c r="H18" s="62"/>
      <c r="I18" s="62"/>
      <c r="J18" s="62"/>
      <c r="K18" s="62"/>
      <c r="L18" s="62"/>
      <c r="M18" s="62"/>
      <c r="N18" s="62"/>
      <c r="O18" s="62"/>
      <c r="P18" s="65"/>
    </row>
    <row r="19" spans="1:16" ht="15" customHeight="1" x14ac:dyDescent="0.3">
      <c r="A19" s="257" t="s">
        <v>63</v>
      </c>
      <c r="B19" s="257"/>
      <c r="C19" s="257"/>
      <c r="D19" s="257"/>
      <c r="E19" s="257"/>
      <c r="F19" s="257"/>
      <c r="G19" s="257"/>
      <c r="H19" s="257"/>
      <c r="I19" s="257"/>
      <c r="J19" s="257"/>
      <c r="K19" s="257"/>
      <c r="L19" s="257"/>
      <c r="M19" s="257"/>
      <c r="N19" s="257"/>
      <c r="O19" s="257"/>
      <c r="P19" s="257"/>
    </row>
    <row r="20" spans="1:16" ht="15" customHeight="1" thickBot="1" x14ac:dyDescent="0.35">
      <c r="A20" s="257"/>
      <c r="B20" s="257"/>
      <c r="C20" s="257"/>
      <c r="D20" s="257"/>
      <c r="E20" s="257"/>
      <c r="F20" s="257"/>
      <c r="G20" s="257"/>
      <c r="H20" s="257"/>
      <c r="I20" s="257"/>
      <c r="J20" s="257"/>
      <c r="K20" s="257"/>
      <c r="L20" s="257"/>
      <c r="M20" s="257"/>
      <c r="N20" s="257"/>
      <c r="O20" s="257"/>
      <c r="P20" s="257"/>
    </row>
    <row r="21" spans="1:16" ht="15" customHeight="1" x14ac:dyDescent="0.3">
      <c r="A21" s="255" t="s">
        <v>1</v>
      </c>
      <c r="B21" s="256"/>
      <c r="C21" s="30" t="s">
        <v>67</v>
      </c>
      <c r="D21" s="31" t="s">
        <v>68</v>
      </c>
      <c r="E21" s="30" t="s">
        <v>69</v>
      </c>
      <c r="F21" s="30" t="s">
        <v>70</v>
      </c>
      <c r="G21" s="31" t="s">
        <v>71</v>
      </c>
      <c r="H21" s="30" t="s">
        <v>72</v>
      </c>
      <c r="I21" s="32" t="s">
        <v>73</v>
      </c>
      <c r="J21" s="30" t="s">
        <v>74</v>
      </c>
      <c r="K21" s="31" t="s">
        <v>75</v>
      </c>
      <c r="L21" s="30" t="s">
        <v>76</v>
      </c>
      <c r="M21" s="30" t="s">
        <v>77</v>
      </c>
      <c r="N21" s="32" t="s">
        <v>78</v>
      </c>
      <c r="O21" s="30" t="s">
        <v>79</v>
      </c>
      <c r="P21" s="33" t="s">
        <v>2</v>
      </c>
    </row>
    <row r="22" spans="1:16" ht="15" customHeight="1" x14ac:dyDescent="0.3">
      <c r="A22" s="59" t="s">
        <v>3</v>
      </c>
      <c r="B22" s="2" t="s">
        <v>89</v>
      </c>
      <c r="C22" s="19">
        <v>1</v>
      </c>
      <c r="D22" s="20">
        <v>1</v>
      </c>
      <c r="E22" s="19">
        <v>2</v>
      </c>
      <c r="F22" s="19">
        <v>2</v>
      </c>
      <c r="G22" s="19">
        <v>1</v>
      </c>
      <c r="H22" s="19">
        <v>1</v>
      </c>
      <c r="I22" s="21">
        <v>1</v>
      </c>
      <c r="J22" s="22">
        <v>1</v>
      </c>
      <c r="K22" s="19">
        <v>1</v>
      </c>
      <c r="L22" s="19">
        <v>1</v>
      </c>
      <c r="M22" s="20">
        <v>1</v>
      </c>
      <c r="N22" s="19">
        <v>1</v>
      </c>
      <c r="O22" s="21">
        <v>1</v>
      </c>
      <c r="P22" s="23">
        <f>(COUNTIF($C22:O22,1)*10)+(COUNTIF($C22:O22,2)*6)+(COUNTIF($C22:O22,3)*4)+(COUNTIF($C22:O22,4)*3)+(COUNTIF($C22:O22,5)*2)+(COUNTIF($C22:O22,6))</f>
        <v>122</v>
      </c>
    </row>
    <row r="23" spans="1:16" ht="15" customHeight="1" x14ac:dyDescent="0.3">
      <c r="A23" s="59" t="s">
        <v>4</v>
      </c>
      <c r="B23" s="2" t="s">
        <v>90</v>
      </c>
      <c r="C23" s="19">
        <v>3</v>
      </c>
      <c r="D23" s="20">
        <v>2</v>
      </c>
      <c r="E23" s="19">
        <v>1</v>
      </c>
      <c r="F23" s="19">
        <v>1</v>
      </c>
      <c r="G23" s="19">
        <v>4</v>
      </c>
      <c r="H23" s="19">
        <v>2</v>
      </c>
      <c r="I23" s="21">
        <v>5</v>
      </c>
      <c r="J23" s="19">
        <v>3</v>
      </c>
      <c r="K23" s="19">
        <v>2</v>
      </c>
      <c r="L23" s="19">
        <v>2</v>
      </c>
      <c r="M23" s="20">
        <v>2</v>
      </c>
      <c r="N23" s="19">
        <v>3</v>
      </c>
      <c r="O23" s="21">
        <v>3</v>
      </c>
      <c r="P23" s="23">
        <f>(COUNTIF($C23:O23,1)*10)+(COUNTIF($C23:O23,2)*6)+(COUNTIF($C23:O23,3)*4)+(COUNTIF($C23:O23,4)*3)+(COUNTIF($C23:O23,5)*2)+(COUNTIF($C23:O23,6))</f>
        <v>71</v>
      </c>
    </row>
    <row r="24" spans="1:16" ht="15" customHeight="1" x14ac:dyDescent="0.3">
      <c r="A24" s="59" t="s">
        <v>5</v>
      </c>
      <c r="B24" s="2" t="s">
        <v>128</v>
      </c>
      <c r="C24" s="19">
        <v>2</v>
      </c>
      <c r="D24" s="20">
        <v>3</v>
      </c>
      <c r="E24" s="19">
        <v>3</v>
      </c>
      <c r="F24" s="19">
        <v>5</v>
      </c>
      <c r="G24" s="19">
        <v>2</v>
      </c>
      <c r="H24" s="19">
        <v>3</v>
      </c>
      <c r="I24" s="21">
        <v>4</v>
      </c>
      <c r="J24" s="19">
        <v>2</v>
      </c>
      <c r="K24" s="19">
        <v>4</v>
      </c>
      <c r="L24" s="19">
        <v>4</v>
      </c>
      <c r="M24" s="20">
        <v>3</v>
      </c>
      <c r="N24" s="19">
        <v>4</v>
      </c>
      <c r="O24" s="21">
        <v>4</v>
      </c>
      <c r="P24" s="23">
        <f>(COUNTIF($C24:O24,1)*10)+(COUNTIF($C24:O24,2)*6)+(COUNTIF($C24:O24,3)*4)+(COUNTIF($C24:O24,4)*3)+(COUNTIF($C24:O24,5)*2)+(COUNTIF($C24:O24,6))</f>
        <v>51</v>
      </c>
    </row>
    <row r="25" spans="1:16" ht="15" customHeight="1" x14ac:dyDescent="0.3">
      <c r="A25" s="59" t="s">
        <v>6</v>
      </c>
      <c r="B25" s="2" t="s">
        <v>129</v>
      </c>
      <c r="C25" s="19">
        <v>5</v>
      </c>
      <c r="D25" s="20">
        <v>4</v>
      </c>
      <c r="E25" s="19">
        <v>5</v>
      </c>
      <c r="F25" s="19">
        <v>4</v>
      </c>
      <c r="G25" s="19">
        <v>3</v>
      </c>
      <c r="H25" s="19">
        <v>4</v>
      </c>
      <c r="I25" s="21">
        <v>3</v>
      </c>
      <c r="J25" s="19">
        <v>5</v>
      </c>
      <c r="K25" s="19">
        <v>3</v>
      </c>
      <c r="L25" s="19">
        <v>5</v>
      </c>
      <c r="M25" s="20">
        <v>5</v>
      </c>
      <c r="N25" s="19">
        <v>2</v>
      </c>
      <c r="O25" s="19">
        <v>2</v>
      </c>
      <c r="P25" s="23">
        <f>(COUNTIF($C25:O25,1)*10)+(COUNTIF($C25:O25,2)*6)+(COUNTIF($C25:O25,3)*4)+(COUNTIF($C25:O25,4)*3)+(COUNTIF($C25:O25,5)*2)+(COUNTIF($C25:O25,6))</f>
        <v>43</v>
      </c>
    </row>
    <row r="26" spans="1:16" ht="15" customHeight="1" thickBot="1" x14ac:dyDescent="0.35">
      <c r="A26" s="60" t="s">
        <v>7</v>
      </c>
      <c r="B26" s="17" t="s">
        <v>17</v>
      </c>
      <c r="C26" s="37">
        <v>4</v>
      </c>
      <c r="D26" s="36">
        <v>5</v>
      </c>
      <c r="E26" s="35">
        <v>4</v>
      </c>
      <c r="F26" s="37">
        <v>3</v>
      </c>
      <c r="G26" s="37">
        <v>5</v>
      </c>
      <c r="H26" s="35">
        <v>5</v>
      </c>
      <c r="I26" s="37">
        <v>2</v>
      </c>
      <c r="J26" s="35">
        <v>4</v>
      </c>
      <c r="K26" s="35">
        <v>5</v>
      </c>
      <c r="L26" s="35">
        <v>3</v>
      </c>
      <c r="M26" s="36">
        <v>4</v>
      </c>
      <c r="N26" s="35">
        <v>5</v>
      </c>
      <c r="O26" s="35">
        <v>5</v>
      </c>
      <c r="P26" s="27">
        <f>(COUNTIF($C26:O26,1)*10)+(COUNTIF($C26:O26,2)*6)+(COUNTIF($C26:O26,3)*4)+(COUNTIF($C26:O26,4)*3)+(COUNTIF($C26:O26,5)*2)+(COUNTIF($C26:O26,6))</f>
        <v>38</v>
      </c>
    </row>
    <row r="27" spans="1:16" ht="15" customHeight="1" x14ac:dyDescent="0.3">
      <c r="A27" s="64"/>
      <c r="B27" s="64"/>
      <c r="C27" s="9"/>
      <c r="D27" s="64"/>
      <c r="E27" s="64"/>
      <c r="F27" s="64"/>
      <c r="G27" s="64"/>
      <c r="H27" s="64"/>
      <c r="I27" s="64"/>
      <c r="J27" s="64"/>
      <c r="K27" s="64"/>
      <c r="L27" s="64"/>
      <c r="M27" s="64"/>
      <c r="N27" s="64"/>
      <c r="O27" s="64"/>
      <c r="P27" s="65"/>
    </row>
    <row r="28" spans="1:16" ht="15" customHeight="1" x14ac:dyDescent="0.3">
      <c r="A28" s="61" t="s">
        <v>9</v>
      </c>
      <c r="B28" s="64"/>
      <c r="C28" s="9" t="s">
        <v>131</v>
      </c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5"/>
    </row>
    <row r="29" spans="1:16" ht="15" customHeight="1" x14ac:dyDescent="0.3">
      <c r="A29" s="64"/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5"/>
    </row>
    <row r="30" spans="1:16" ht="15" customHeight="1" x14ac:dyDescent="0.3">
      <c r="A30" s="257" t="s">
        <v>64</v>
      </c>
      <c r="B30" s="257"/>
      <c r="C30" s="257"/>
      <c r="D30" s="257"/>
      <c r="E30" s="257"/>
      <c r="F30" s="257"/>
      <c r="G30" s="257"/>
      <c r="H30" s="257"/>
      <c r="I30" s="257"/>
      <c r="J30" s="257"/>
      <c r="K30" s="257"/>
      <c r="L30" s="257"/>
      <c r="M30" s="257"/>
      <c r="N30" s="257"/>
      <c r="O30" s="257"/>
      <c r="P30" s="257"/>
    </row>
    <row r="31" spans="1:16" ht="15" customHeight="1" thickBot="1" x14ac:dyDescent="0.35">
      <c r="A31" s="257"/>
      <c r="B31" s="257"/>
      <c r="C31" s="257"/>
      <c r="D31" s="257"/>
      <c r="E31" s="257"/>
      <c r="F31" s="257"/>
      <c r="G31" s="257"/>
      <c r="H31" s="257"/>
      <c r="I31" s="257"/>
      <c r="J31" s="257"/>
      <c r="K31" s="257"/>
      <c r="L31" s="257"/>
      <c r="M31" s="257"/>
      <c r="N31" s="257"/>
      <c r="O31" s="257"/>
      <c r="P31" s="257"/>
    </row>
    <row r="32" spans="1:16" ht="15" customHeight="1" x14ac:dyDescent="0.3">
      <c r="A32" s="255" t="s">
        <v>1</v>
      </c>
      <c r="B32" s="256"/>
      <c r="C32" s="30" t="s">
        <v>67</v>
      </c>
      <c r="D32" s="31" t="s">
        <v>68</v>
      </c>
      <c r="E32" s="30" t="s">
        <v>69</v>
      </c>
      <c r="F32" s="30" t="s">
        <v>70</v>
      </c>
      <c r="G32" s="31" t="s">
        <v>71</v>
      </c>
      <c r="H32" s="30" t="s">
        <v>72</v>
      </c>
      <c r="I32" s="32" t="s">
        <v>73</v>
      </c>
      <c r="J32" s="30" t="s">
        <v>74</v>
      </c>
      <c r="K32" s="31" t="s">
        <v>75</v>
      </c>
      <c r="L32" s="30" t="s">
        <v>76</v>
      </c>
      <c r="M32" s="30" t="s">
        <v>77</v>
      </c>
      <c r="N32" s="32" t="s">
        <v>78</v>
      </c>
      <c r="O32" s="30" t="s">
        <v>79</v>
      </c>
      <c r="P32" s="33" t="s">
        <v>2</v>
      </c>
    </row>
    <row r="33" spans="1:16" ht="15" customHeight="1" x14ac:dyDescent="0.3">
      <c r="A33" s="59" t="s">
        <v>3</v>
      </c>
      <c r="B33" s="2" t="s">
        <v>12</v>
      </c>
      <c r="C33" s="19">
        <v>6</v>
      </c>
      <c r="D33" s="20">
        <v>1</v>
      </c>
      <c r="E33" s="19">
        <v>1</v>
      </c>
      <c r="F33" s="19">
        <v>1</v>
      </c>
      <c r="G33" s="19">
        <v>3</v>
      </c>
      <c r="H33" s="19">
        <v>1</v>
      </c>
      <c r="I33" s="21">
        <v>1</v>
      </c>
      <c r="J33" s="22">
        <v>1</v>
      </c>
      <c r="K33" s="19">
        <v>1</v>
      </c>
      <c r="L33" s="19">
        <v>2</v>
      </c>
      <c r="M33" s="20">
        <v>2</v>
      </c>
      <c r="N33" s="19">
        <v>1</v>
      </c>
      <c r="O33" s="22">
        <v>2</v>
      </c>
      <c r="P33" s="23">
        <f>(COUNTIF($C33:O33,1)*10)+(COUNTIF($C33:O33,2)*6)+(COUNTIF($C33:O33,3)*4)+(COUNTIF($C33:O33,4)*3)+(COUNTIF($C33:O33,5)*2)+(COUNTIF($C33:O33,6))</f>
        <v>103</v>
      </c>
    </row>
    <row r="34" spans="1:16" ht="15" customHeight="1" x14ac:dyDescent="0.3">
      <c r="A34" s="59" t="s">
        <v>4</v>
      </c>
      <c r="B34" s="15" t="s">
        <v>13</v>
      </c>
      <c r="C34" s="21">
        <v>2</v>
      </c>
      <c r="D34" s="20">
        <v>5</v>
      </c>
      <c r="E34" s="19">
        <v>4</v>
      </c>
      <c r="F34" s="19">
        <v>3</v>
      </c>
      <c r="G34" s="19">
        <v>1</v>
      </c>
      <c r="H34" s="19">
        <v>2</v>
      </c>
      <c r="I34" s="21">
        <v>2</v>
      </c>
      <c r="J34" s="19">
        <v>2</v>
      </c>
      <c r="K34" s="19">
        <v>2</v>
      </c>
      <c r="L34" s="19">
        <v>1</v>
      </c>
      <c r="M34" s="20">
        <v>1</v>
      </c>
      <c r="N34" s="19">
        <v>2</v>
      </c>
      <c r="O34" s="19">
        <v>6</v>
      </c>
      <c r="P34" s="23">
        <f>(COUNTIF($C34:O34,1)*10)+(COUNTIF($C34:O34,2)*6)+(COUNTIF($C34:O34,3)*4)+(COUNTIF($C34:O34,4)*3)+(COUNTIF($C34:O34,5)*2)+(COUNTIF($C34:O34,6))+1</f>
        <v>77</v>
      </c>
    </row>
    <row r="35" spans="1:16" ht="15" customHeight="1" x14ac:dyDescent="0.3">
      <c r="A35" s="59" t="s">
        <v>5</v>
      </c>
      <c r="B35" s="18" t="s">
        <v>89</v>
      </c>
      <c r="C35" s="21">
        <v>3</v>
      </c>
      <c r="D35" s="20">
        <v>2</v>
      </c>
      <c r="E35" s="19">
        <v>2</v>
      </c>
      <c r="F35" s="21">
        <v>2</v>
      </c>
      <c r="G35" s="21">
        <v>2</v>
      </c>
      <c r="H35" s="19">
        <v>6</v>
      </c>
      <c r="I35" s="21">
        <v>3</v>
      </c>
      <c r="J35" s="19">
        <v>3</v>
      </c>
      <c r="K35" s="19">
        <v>4</v>
      </c>
      <c r="L35" s="19">
        <v>4</v>
      </c>
      <c r="M35" s="20">
        <v>4</v>
      </c>
      <c r="N35" s="19">
        <v>3</v>
      </c>
      <c r="O35" s="19">
        <v>1</v>
      </c>
      <c r="P35" s="23">
        <f>(COUNTIF($C35:O35,1)*10)+(COUNTIF($C35:O35,2)*6)+(COUNTIF($C35:O35,3)*4)+(COUNTIF($C35:O35,4)*3)+(COUNTIF($C35:O35,5)*2)+(COUNTIF($C35:O35,6))+1</f>
        <v>61</v>
      </c>
    </row>
    <row r="36" spans="1:16" ht="15" customHeight="1" x14ac:dyDescent="0.3">
      <c r="A36" s="59" t="s">
        <v>6</v>
      </c>
      <c r="B36" s="15" t="s">
        <v>10</v>
      </c>
      <c r="C36" s="21">
        <v>1</v>
      </c>
      <c r="D36" s="20">
        <v>4</v>
      </c>
      <c r="E36" s="19">
        <v>3</v>
      </c>
      <c r="F36" s="21">
        <v>6</v>
      </c>
      <c r="G36" s="21">
        <v>6</v>
      </c>
      <c r="H36" s="19">
        <v>3</v>
      </c>
      <c r="I36" s="21">
        <v>6</v>
      </c>
      <c r="J36" s="19">
        <v>5</v>
      </c>
      <c r="K36" s="21">
        <v>3</v>
      </c>
      <c r="L36" s="19">
        <v>6</v>
      </c>
      <c r="M36" s="20">
        <v>3</v>
      </c>
      <c r="N36" s="19">
        <v>4</v>
      </c>
      <c r="O36" s="19">
        <v>4</v>
      </c>
      <c r="P36" s="23">
        <f>(COUNTIF($C36:O36,1)*10)+(COUNTIF($C36:O36,2)*6)+(COUNTIF($C36:O36,3)*4)+(COUNTIF($C36:O36,4)*3)+(COUNTIF($C36:O36,5)*2)+(COUNTIF($C36:O36,6))</f>
        <v>41</v>
      </c>
    </row>
    <row r="37" spans="1:16" ht="15" customHeight="1" x14ac:dyDescent="0.3">
      <c r="A37" s="59" t="s">
        <v>7</v>
      </c>
      <c r="B37" s="18" t="s">
        <v>128</v>
      </c>
      <c r="C37" s="19">
        <v>5</v>
      </c>
      <c r="D37" s="19">
        <v>3</v>
      </c>
      <c r="E37" s="19">
        <v>5</v>
      </c>
      <c r="F37" s="20">
        <v>5</v>
      </c>
      <c r="G37" s="19">
        <v>5</v>
      </c>
      <c r="H37" s="19">
        <v>5</v>
      </c>
      <c r="I37" s="21">
        <v>4</v>
      </c>
      <c r="J37" s="19">
        <v>4</v>
      </c>
      <c r="K37" s="19">
        <v>6</v>
      </c>
      <c r="L37" s="19">
        <v>5</v>
      </c>
      <c r="M37" s="19">
        <v>6</v>
      </c>
      <c r="N37" s="19">
        <v>6</v>
      </c>
      <c r="O37" s="19">
        <v>3</v>
      </c>
      <c r="P37" s="23">
        <f>(COUNTIF($C37:O37,1)*10)+(COUNTIF($C37:O37,2)*6)+(COUNTIF($C37:O37,3)*4)+(COUNTIF($C37:O37,4)*3)+(COUNTIF($C37:O37,5)*2)+(COUNTIF($C37:O37,6))</f>
        <v>29</v>
      </c>
    </row>
    <row r="38" spans="1:16" ht="15" customHeight="1" thickBot="1" x14ac:dyDescent="0.35">
      <c r="A38" s="60" t="s">
        <v>8</v>
      </c>
      <c r="B38" s="17" t="s">
        <v>90</v>
      </c>
      <c r="C38" s="37">
        <v>4</v>
      </c>
      <c r="D38" s="35">
        <v>6</v>
      </c>
      <c r="E38" s="35">
        <v>6</v>
      </c>
      <c r="F38" s="35">
        <v>4</v>
      </c>
      <c r="G38" s="35">
        <v>4</v>
      </c>
      <c r="H38" s="35">
        <v>4</v>
      </c>
      <c r="I38" s="37">
        <v>5</v>
      </c>
      <c r="J38" s="35">
        <v>6</v>
      </c>
      <c r="K38" s="37">
        <v>5</v>
      </c>
      <c r="L38" s="35">
        <v>3</v>
      </c>
      <c r="M38" s="37">
        <v>5</v>
      </c>
      <c r="N38" s="35">
        <v>5</v>
      </c>
      <c r="O38" s="35">
        <v>5</v>
      </c>
      <c r="P38" s="27">
        <f>(COUNTIF($C38:O38,1)*10)+(COUNTIF($C38:O38,2)*6)+(COUNTIF($C38:O38,3)*4)+(COUNTIF($C38:O38,4)*3)+(COUNTIF($C38:O38,5)*2)+(COUNTIF($C38:O38,6))</f>
        <v>29</v>
      </c>
    </row>
    <row r="39" spans="1:16" ht="15" customHeight="1" x14ac:dyDescent="0.3">
      <c r="A39" s="64"/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</row>
    <row r="40" spans="1:16" ht="15" customHeight="1" x14ac:dyDescent="0.3">
      <c r="A40" s="61" t="s">
        <v>85</v>
      </c>
      <c r="B40" s="64"/>
      <c r="C40" s="9" t="s">
        <v>132</v>
      </c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64"/>
    </row>
    <row r="41" spans="1:16" ht="15" customHeight="1" x14ac:dyDescent="0.3">
      <c r="A41" s="64"/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</row>
    <row r="42" spans="1:16" ht="15" customHeight="1" x14ac:dyDescent="0.3">
      <c r="A42" s="64"/>
      <c r="B42" s="66"/>
      <c r="C42" s="66"/>
      <c r="D42" s="66"/>
      <c r="E42" s="66"/>
      <c r="F42" s="66"/>
      <c r="G42" s="66"/>
      <c r="H42" s="66"/>
      <c r="I42" s="66"/>
      <c r="J42" s="66"/>
      <c r="K42" s="66"/>
      <c r="L42" s="66"/>
      <c r="M42" s="66"/>
      <c r="N42" s="66"/>
      <c r="O42" s="66"/>
      <c r="P42" s="66"/>
    </row>
    <row r="43" spans="1:16" ht="15" customHeight="1" x14ac:dyDescent="0.3">
      <c r="A43" s="64"/>
      <c r="B43" s="66"/>
      <c r="C43" s="66"/>
      <c r="D43" s="66"/>
      <c r="E43" s="66"/>
      <c r="F43" s="66"/>
      <c r="G43" s="66"/>
      <c r="H43" s="66"/>
      <c r="I43" s="66"/>
      <c r="J43" s="66"/>
      <c r="K43" s="66"/>
      <c r="L43" s="66"/>
      <c r="M43" s="66"/>
      <c r="N43" s="66"/>
      <c r="O43" s="66"/>
      <c r="P43" s="66"/>
    </row>
    <row r="44" spans="1:16" ht="15" customHeight="1" x14ac:dyDescent="0.3">
      <c r="A44" s="64"/>
      <c r="B44" s="66"/>
      <c r="C44" s="66"/>
      <c r="D44" s="66"/>
      <c r="E44" s="66"/>
      <c r="F44" s="66"/>
      <c r="G44" s="66"/>
      <c r="H44" s="66"/>
      <c r="I44" s="66"/>
      <c r="J44" s="66"/>
      <c r="K44" s="66"/>
      <c r="L44" s="66"/>
      <c r="M44" s="66"/>
      <c r="N44" s="66"/>
      <c r="O44" s="66"/>
      <c r="P44" s="66"/>
    </row>
    <row r="45" spans="1:16" ht="15" customHeight="1" x14ac:dyDescent="0.3">
      <c r="A45" s="64"/>
      <c r="B45" s="66"/>
      <c r="C45" s="66"/>
      <c r="D45" s="66"/>
      <c r="E45" s="66"/>
      <c r="F45" s="66"/>
      <c r="G45" s="66"/>
      <c r="H45" s="66"/>
      <c r="I45" s="66"/>
      <c r="J45" s="66"/>
      <c r="K45" s="66"/>
      <c r="L45" s="66"/>
      <c r="M45" s="66"/>
      <c r="N45" s="66"/>
      <c r="O45" s="66"/>
      <c r="P45" s="66"/>
    </row>
    <row r="46" spans="1:16" ht="15" customHeight="1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</row>
    <row r="47" spans="1:16" ht="15" customHeight="1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</row>
    <row r="48" spans="1:16" ht="15" customHeight="1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</row>
    <row r="49" spans="1:16" ht="15" customHeight="1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</row>
    <row r="50" spans="1:16" ht="15" customHeight="1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</row>
    <row r="51" spans="1:16" ht="15" customHeight="1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</row>
    <row r="52" spans="1:16" ht="15" customHeight="1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</row>
    <row r="53" spans="1:16" ht="15" customHeight="1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</row>
    <row r="54" spans="1:16" ht="15" customHeight="1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</row>
    <row r="55" spans="1:16" ht="15" customHeight="1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</row>
    <row r="56" spans="1:16" ht="15" customHeight="1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</row>
    <row r="57" spans="1:16" ht="15" customHeight="1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</row>
    <row r="58" spans="1:16" ht="15" customHeight="1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</row>
    <row r="59" spans="1:16" ht="15" customHeight="1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</row>
    <row r="60" spans="1:16" ht="15" customHeight="1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</row>
    <row r="61" spans="1:16" ht="15" customHeight="1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</row>
    <row r="62" spans="1:16" ht="15" customHeight="1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</row>
    <row r="63" spans="1:16" ht="15" customHeight="1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</row>
    <row r="64" spans="1:16" ht="15" customHeight="1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</row>
    <row r="65" spans="1:16" ht="15" customHeight="1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</row>
    <row r="66" spans="1:16" ht="15" customHeight="1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</row>
    <row r="67" spans="1:16" ht="15" customHeight="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</row>
    <row r="68" spans="1:16" ht="15" customHeight="1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</row>
    <row r="69" spans="1:16" ht="15" customHeight="1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</row>
    <row r="70" spans="1:16" ht="15" customHeight="1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</row>
    <row r="71" spans="1:16" ht="15" customHeight="1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</row>
    <row r="72" spans="1:16" ht="15" customHeight="1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</row>
    <row r="73" spans="1:16" ht="15" customHeight="1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</row>
    <row r="74" spans="1:16" ht="15" customHeight="1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</row>
    <row r="75" spans="1:16" ht="15" customHeight="1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</row>
    <row r="76" spans="1:16" ht="15" customHeight="1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</row>
    <row r="77" spans="1:16" ht="15" customHeight="1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</row>
    <row r="78" spans="1:16" ht="15" customHeight="1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</row>
    <row r="79" spans="1:16" ht="15" customHeight="1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</row>
    <row r="80" spans="1:16" ht="15" customHeight="1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</row>
    <row r="81" spans="1:16" ht="15" customHeight="1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</row>
    <row r="82" spans="1:16" ht="15" customHeight="1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</row>
    <row r="83" spans="1:16" ht="15" customHeight="1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</row>
    <row r="84" spans="1:16" ht="15" customHeight="1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</row>
    <row r="85" spans="1:16" ht="15" customHeight="1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</row>
    <row r="86" spans="1:16" ht="15" customHeight="1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</row>
    <row r="87" spans="1:16" ht="15" customHeight="1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</row>
    <row r="88" spans="1:16" ht="15" customHeight="1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</row>
    <row r="89" spans="1:16" ht="15" customHeight="1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</row>
    <row r="90" spans="1:16" ht="15" customHeight="1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</row>
    <row r="91" spans="1:16" ht="15" customHeight="1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</row>
    <row r="92" spans="1:16" ht="15" customHeight="1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</row>
    <row r="93" spans="1:16" ht="15" customHeight="1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</row>
    <row r="94" spans="1:16" ht="15" customHeight="1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</row>
    <row r="95" spans="1:16" ht="15" customHeight="1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</row>
    <row r="96" spans="1:16" ht="15" customHeight="1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</row>
    <row r="97" spans="1:16" ht="15" customHeight="1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</row>
    <row r="98" spans="1:16" ht="15" customHeight="1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</row>
    <row r="99" spans="1:16" ht="15" customHeight="1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</row>
    <row r="100" spans="1:16" ht="15" customHeight="1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</row>
    <row r="101" spans="1:16" ht="15" customHeight="1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</row>
    <row r="102" spans="1:16" ht="15" customHeight="1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</row>
    <row r="103" spans="1:16" ht="15" customHeight="1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</row>
    <row r="104" spans="1:16" ht="15" customHeight="1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</row>
    <row r="105" spans="1:16" ht="15" customHeight="1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</row>
    <row r="106" spans="1:16" ht="15" customHeight="1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</row>
    <row r="107" spans="1:16" ht="15" customHeight="1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</row>
    <row r="108" spans="1:16" ht="15" customHeight="1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</row>
    <row r="109" spans="1:16" ht="15" customHeight="1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</row>
    <row r="110" spans="1:16" ht="15" customHeight="1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</row>
    <row r="111" spans="1:16" ht="15" customHeight="1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</row>
    <row r="112" spans="1:16" ht="15" customHeight="1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</row>
    <row r="113" spans="1:16" ht="15" customHeight="1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</row>
    <row r="114" spans="1:16" ht="15" customHeight="1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</row>
    <row r="115" spans="1:16" ht="15" customHeight="1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</row>
    <row r="116" spans="1:16" ht="15" customHeight="1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</row>
    <row r="117" spans="1:16" ht="15" customHeight="1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</row>
    <row r="118" spans="1:16" ht="15" customHeight="1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</row>
    <row r="119" spans="1:16" ht="15" customHeight="1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</row>
    <row r="120" spans="1:16" ht="15" customHeight="1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</row>
    <row r="121" spans="1:16" ht="15" customHeight="1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</row>
    <row r="122" spans="1:16" ht="15" customHeight="1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</row>
    <row r="123" spans="1:16" ht="15" customHeight="1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</row>
    <row r="124" spans="1:16" ht="15" customHeight="1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</row>
    <row r="125" spans="1:16" ht="15" customHeight="1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</row>
    <row r="126" spans="1:16" ht="15" customHeight="1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</row>
    <row r="127" spans="1:16" ht="15" customHeight="1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</row>
    <row r="128" spans="1:16" ht="15" customHeight="1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</row>
    <row r="129" spans="1:16" ht="15" customHeight="1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</row>
    <row r="130" spans="1:16" ht="15" customHeight="1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</row>
    <row r="131" spans="1:16" ht="15" customHeight="1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</row>
    <row r="132" spans="1:16" ht="15" customHeight="1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</row>
    <row r="133" spans="1:16" ht="15" customHeight="1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</row>
    <row r="134" spans="1:16" ht="15" customHeight="1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</row>
    <row r="135" spans="1:16" ht="15" customHeight="1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</row>
    <row r="136" spans="1:16" ht="15" customHeight="1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</row>
    <row r="137" spans="1:16" ht="15" customHeight="1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</row>
    <row r="138" spans="1:16" ht="15" customHeight="1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</row>
    <row r="139" spans="1:16" ht="15" customHeight="1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</row>
    <row r="140" spans="1:16" ht="15" customHeight="1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</row>
    <row r="141" spans="1:16" ht="15" customHeight="1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</row>
    <row r="142" spans="1:16" ht="15" customHeight="1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</row>
    <row r="143" spans="1:16" ht="15" customHeight="1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</row>
    <row r="144" spans="1:16" ht="15" customHeight="1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</row>
    <row r="145" spans="1:16" ht="15" customHeight="1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</row>
    <row r="146" spans="1:16" ht="15" customHeight="1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</row>
    <row r="147" spans="1:16" ht="15" customHeight="1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</row>
    <row r="148" spans="1:16" ht="15" customHeight="1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</row>
    <row r="149" spans="1:16" ht="15" customHeight="1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</row>
    <row r="150" spans="1:16" ht="15" customHeight="1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</row>
    <row r="151" spans="1:16" ht="15" customHeight="1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</row>
    <row r="152" spans="1:16" ht="15" customHeight="1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</row>
    <row r="153" spans="1:16" ht="15" customHeight="1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</row>
    <row r="154" spans="1:16" ht="15" customHeight="1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</row>
    <row r="155" spans="1:16" ht="15" customHeight="1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</row>
    <row r="156" spans="1:16" ht="15" customHeight="1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</row>
    <row r="157" spans="1:16" ht="15" customHeight="1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</row>
    <row r="158" spans="1:16" ht="15" customHeight="1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</row>
    <row r="159" spans="1:16" ht="15" customHeight="1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</row>
    <row r="160" spans="1:16" ht="15" customHeight="1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</row>
    <row r="161" spans="1:16" ht="15" customHeight="1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</row>
    <row r="162" spans="1:16" ht="15" customHeight="1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</row>
    <row r="163" spans="1:16" ht="15" customHeight="1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</row>
    <row r="164" spans="1:16" ht="15" customHeight="1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</row>
    <row r="165" spans="1:16" ht="15" customHeight="1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</row>
    <row r="166" spans="1:16" ht="15" customHeight="1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</row>
    <row r="167" spans="1:16" ht="15" customHeight="1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</row>
  </sheetData>
  <mergeCells count="9">
    <mergeCell ref="A21:B21"/>
    <mergeCell ref="A30:P31"/>
    <mergeCell ref="A32:B32"/>
    <mergeCell ref="A1:P2"/>
    <mergeCell ref="A3:P3"/>
    <mergeCell ref="A4:P4"/>
    <mergeCell ref="A6:P7"/>
    <mergeCell ref="A8:B8"/>
    <mergeCell ref="A19:P20"/>
  </mergeCells>
  <pageMargins left="0.7" right="0.7" top="0.75" bottom="0.75" header="0.3" footer="0.3"/>
  <pageSetup paperSize="9" orientation="portrait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R166"/>
  <sheetViews>
    <sheetView showGridLines="0" zoomScaleNormal="100" workbookViewId="0">
      <selection activeCell="K45" sqref="K45"/>
    </sheetView>
  </sheetViews>
  <sheetFormatPr defaultRowHeight="14.4" x14ac:dyDescent="0.3"/>
  <cols>
    <col min="1" max="1" width="3.44140625" customWidth="1"/>
    <col min="2" max="2" width="18.44140625" customWidth="1"/>
    <col min="3" max="17" width="11" customWidth="1"/>
  </cols>
  <sheetData>
    <row r="1" spans="1:18" ht="15" customHeight="1" x14ac:dyDescent="0.3">
      <c r="A1" s="258" t="s">
        <v>133</v>
      </c>
      <c r="B1" s="258"/>
      <c r="C1" s="258"/>
      <c r="D1" s="258"/>
      <c r="E1" s="258"/>
      <c r="F1" s="258"/>
      <c r="G1" s="258"/>
      <c r="H1" s="258"/>
      <c r="I1" s="258"/>
      <c r="J1" s="258"/>
      <c r="K1" s="258"/>
      <c r="L1" s="258"/>
      <c r="M1" s="258"/>
      <c r="N1" s="258"/>
      <c r="O1" s="258"/>
      <c r="P1" s="258"/>
      <c r="Q1" s="258"/>
      <c r="R1" s="47"/>
    </row>
    <row r="2" spans="1:18" ht="15" customHeight="1" x14ac:dyDescent="0.3">
      <c r="A2" s="258"/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8"/>
      <c r="P2" s="258"/>
      <c r="Q2" s="258"/>
      <c r="R2" s="47"/>
    </row>
    <row r="3" spans="1:18" ht="21.75" customHeight="1" x14ac:dyDescent="0.55000000000000004">
      <c r="A3" s="259" t="s">
        <v>134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59"/>
      <c r="P3" s="259"/>
      <c r="Q3" s="259"/>
    </row>
    <row r="4" spans="1:18" ht="21.75" customHeight="1" x14ac:dyDescent="0.55000000000000004">
      <c r="A4" s="259" t="s">
        <v>108</v>
      </c>
      <c r="B4" s="259"/>
      <c r="C4" s="259"/>
      <c r="D4" s="259"/>
      <c r="E4" s="259"/>
      <c r="F4" s="259"/>
      <c r="G4" s="259"/>
      <c r="H4" s="259"/>
      <c r="I4" s="259"/>
      <c r="J4" s="259"/>
      <c r="K4" s="259"/>
      <c r="L4" s="259"/>
      <c r="M4" s="259"/>
      <c r="N4" s="259"/>
      <c r="O4" s="259"/>
      <c r="P4" s="259"/>
      <c r="Q4" s="259"/>
    </row>
    <row r="5" spans="1:18" ht="15" customHeight="1" x14ac:dyDescent="0.4">
      <c r="A5" s="28"/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66"/>
    </row>
    <row r="6" spans="1:18" ht="15" customHeight="1" x14ac:dyDescent="0.3">
      <c r="A6" s="260" t="s">
        <v>62</v>
      </c>
      <c r="B6" s="260"/>
      <c r="C6" s="260"/>
      <c r="D6" s="260"/>
      <c r="E6" s="260"/>
      <c r="F6" s="260"/>
      <c r="G6" s="260"/>
      <c r="H6" s="260"/>
      <c r="I6" s="260"/>
      <c r="J6" s="260"/>
      <c r="K6" s="260"/>
      <c r="L6" s="260"/>
      <c r="M6" s="260"/>
      <c r="N6" s="260"/>
      <c r="O6" s="260"/>
      <c r="P6" s="260"/>
      <c r="Q6" s="260"/>
    </row>
    <row r="7" spans="1:18" ht="15" customHeight="1" thickBot="1" x14ac:dyDescent="0.35">
      <c r="A7" s="260"/>
      <c r="B7" s="260"/>
      <c r="C7" s="260"/>
      <c r="D7" s="260"/>
      <c r="E7" s="260"/>
      <c r="F7" s="260"/>
      <c r="G7" s="260"/>
      <c r="H7" s="260"/>
      <c r="I7" s="260"/>
      <c r="J7" s="260"/>
      <c r="K7" s="260"/>
      <c r="L7" s="260"/>
      <c r="M7" s="260"/>
      <c r="N7" s="260"/>
      <c r="O7" s="260"/>
      <c r="P7" s="260"/>
      <c r="Q7" s="260"/>
    </row>
    <row r="8" spans="1:18" ht="15" customHeight="1" x14ac:dyDescent="0.3">
      <c r="A8" s="255" t="s">
        <v>1</v>
      </c>
      <c r="B8" s="256"/>
      <c r="C8" s="30" t="s">
        <v>67</v>
      </c>
      <c r="D8" s="31" t="s">
        <v>68</v>
      </c>
      <c r="E8" s="30" t="s">
        <v>69</v>
      </c>
      <c r="F8" s="30" t="s">
        <v>70</v>
      </c>
      <c r="G8" s="31" t="s">
        <v>71</v>
      </c>
      <c r="H8" s="30" t="s">
        <v>72</v>
      </c>
      <c r="I8" s="32" t="s">
        <v>73</v>
      </c>
      <c r="J8" s="30" t="s">
        <v>74</v>
      </c>
      <c r="K8" s="31" t="s">
        <v>75</v>
      </c>
      <c r="L8" s="30" t="s">
        <v>76</v>
      </c>
      <c r="M8" s="30" t="s">
        <v>77</v>
      </c>
      <c r="N8" s="32" t="s">
        <v>78</v>
      </c>
      <c r="O8" s="30" t="s">
        <v>79</v>
      </c>
      <c r="P8" s="33" t="s">
        <v>135</v>
      </c>
      <c r="Q8" s="33" t="s">
        <v>2</v>
      </c>
    </row>
    <row r="9" spans="1:18" ht="15" customHeight="1" x14ac:dyDescent="0.3">
      <c r="A9" s="59" t="s">
        <v>3</v>
      </c>
      <c r="B9" s="2" t="s">
        <v>16</v>
      </c>
      <c r="C9" s="19">
        <v>1</v>
      </c>
      <c r="D9" s="20">
        <v>2</v>
      </c>
      <c r="E9" s="19">
        <v>2</v>
      </c>
      <c r="F9" s="19">
        <v>4</v>
      </c>
      <c r="G9" s="19">
        <v>4</v>
      </c>
      <c r="H9" s="19">
        <v>2</v>
      </c>
      <c r="I9" s="21">
        <v>1</v>
      </c>
      <c r="J9" s="22">
        <v>1</v>
      </c>
      <c r="K9" s="19">
        <v>1</v>
      </c>
      <c r="L9" s="19">
        <v>1</v>
      </c>
      <c r="M9" s="20">
        <v>1</v>
      </c>
      <c r="N9" s="19">
        <v>3</v>
      </c>
      <c r="O9" s="21">
        <v>1</v>
      </c>
      <c r="P9" s="45">
        <v>1</v>
      </c>
      <c r="Q9" s="23">
        <f>(COUNTIF($C9:P9,1)*10)+(COUNTIF($C9:P9,2)*6)+(COUNTIF($C9:P9,3)*4)+(COUNTIF($C9:P9,4)*3)+(COUNTIF($C9:P9,5)*2)+(COUNTIF($C9:P9,6))</f>
        <v>108</v>
      </c>
    </row>
    <row r="10" spans="1:18" ht="15" customHeight="1" x14ac:dyDescent="0.3">
      <c r="A10" s="59" t="s">
        <v>4</v>
      </c>
      <c r="B10" s="2" t="s">
        <v>12</v>
      </c>
      <c r="C10" s="19">
        <v>2</v>
      </c>
      <c r="D10" s="20">
        <v>1</v>
      </c>
      <c r="E10" s="19">
        <v>4</v>
      </c>
      <c r="F10" s="19">
        <v>2</v>
      </c>
      <c r="G10" s="19">
        <v>2</v>
      </c>
      <c r="H10" s="19">
        <v>1</v>
      </c>
      <c r="I10" s="21">
        <v>6</v>
      </c>
      <c r="J10" s="19">
        <v>2</v>
      </c>
      <c r="K10" s="19">
        <v>2</v>
      </c>
      <c r="L10" s="19">
        <v>2</v>
      </c>
      <c r="M10" s="20">
        <v>3</v>
      </c>
      <c r="N10" s="19">
        <v>1</v>
      </c>
      <c r="O10" s="19">
        <v>3</v>
      </c>
      <c r="P10" s="45">
        <v>3</v>
      </c>
      <c r="Q10" s="23">
        <f>(COUNTIF($C10:P10,1)*10)+(COUNTIF($C10:P10,2)*6)+(COUNTIF($C10:P10,3)*4)+(COUNTIF($C10:P10,4)*3)+(COUNTIF($C10:P10,5)*2)+(COUNTIF($C10:P10,6))</f>
        <v>82</v>
      </c>
    </row>
    <row r="11" spans="1:18" ht="15" customHeight="1" x14ac:dyDescent="0.3">
      <c r="A11" s="59" t="s">
        <v>5</v>
      </c>
      <c r="B11" s="15" t="s">
        <v>11</v>
      </c>
      <c r="C11" s="21">
        <v>6</v>
      </c>
      <c r="D11" s="20">
        <v>4</v>
      </c>
      <c r="E11" s="19">
        <v>1</v>
      </c>
      <c r="F11" s="21">
        <v>5</v>
      </c>
      <c r="G11" s="21">
        <v>1</v>
      </c>
      <c r="H11" s="19">
        <v>3</v>
      </c>
      <c r="I11" s="21">
        <v>2</v>
      </c>
      <c r="J11" s="19">
        <v>3</v>
      </c>
      <c r="K11" s="19">
        <v>5</v>
      </c>
      <c r="L11" s="19">
        <v>5</v>
      </c>
      <c r="M11" s="20">
        <v>4</v>
      </c>
      <c r="N11" s="19">
        <v>4</v>
      </c>
      <c r="O11" s="19">
        <v>2</v>
      </c>
      <c r="P11" s="45">
        <v>2</v>
      </c>
      <c r="Q11" s="23">
        <f>(COUNTIF($C11:P11,1)*10)+(COUNTIF($C11:P11,2)*6)+(COUNTIF($C11:P11,3)*4)+(COUNTIF($C11:P11,4)*3)+(COUNTIF($C11:P11,5)*2)+(COUNTIF($C11:P11,6))</f>
        <v>62</v>
      </c>
    </row>
    <row r="12" spans="1:18" ht="15" customHeight="1" x14ac:dyDescent="0.3">
      <c r="A12" s="59" t="s">
        <v>6</v>
      </c>
      <c r="B12" s="15" t="s">
        <v>10</v>
      </c>
      <c r="C12" s="21">
        <v>3</v>
      </c>
      <c r="D12" s="20">
        <v>3</v>
      </c>
      <c r="E12" s="19">
        <v>3</v>
      </c>
      <c r="F12" s="21">
        <v>1</v>
      </c>
      <c r="G12" s="21">
        <v>6</v>
      </c>
      <c r="H12" s="19">
        <v>4</v>
      </c>
      <c r="I12" s="21">
        <v>4</v>
      </c>
      <c r="J12" s="19">
        <v>5</v>
      </c>
      <c r="K12" s="21">
        <v>4</v>
      </c>
      <c r="L12" s="19">
        <v>4</v>
      </c>
      <c r="M12" s="20">
        <v>2</v>
      </c>
      <c r="N12" s="19">
        <v>2</v>
      </c>
      <c r="O12" s="19">
        <v>4</v>
      </c>
      <c r="P12" s="45">
        <v>4</v>
      </c>
      <c r="Q12" s="23">
        <f>(COUNTIF($C12:P12,1)*10)+(COUNTIF($C12:P12,2)*6)+(COUNTIF($C12:P12,3)*4)+(COUNTIF($C12:P12,4)*3)+(COUNTIF($C12:P12,5)*2)+(COUNTIF($C12:P12,6))</f>
        <v>55</v>
      </c>
    </row>
    <row r="13" spans="1:18" ht="15" customHeight="1" x14ac:dyDescent="0.3">
      <c r="A13" s="59" t="s">
        <v>7</v>
      </c>
      <c r="B13" s="3" t="s">
        <v>136</v>
      </c>
      <c r="C13" s="21">
        <v>5</v>
      </c>
      <c r="D13" s="20">
        <v>6</v>
      </c>
      <c r="E13" s="19">
        <v>6</v>
      </c>
      <c r="F13" s="21">
        <v>3</v>
      </c>
      <c r="G13" s="21">
        <v>3</v>
      </c>
      <c r="H13" s="19">
        <v>5</v>
      </c>
      <c r="I13" s="21">
        <v>3</v>
      </c>
      <c r="J13" s="19">
        <v>4</v>
      </c>
      <c r="K13" s="21">
        <v>3</v>
      </c>
      <c r="L13" s="19">
        <v>3</v>
      </c>
      <c r="M13" s="20">
        <v>5</v>
      </c>
      <c r="N13" s="19">
        <v>5</v>
      </c>
      <c r="O13" s="19">
        <v>5</v>
      </c>
      <c r="P13" s="45">
        <v>5</v>
      </c>
      <c r="Q13" s="23">
        <f>(COUNTIF($C13:P13,1)*10)+(COUNTIF($C13:P13,2)*6)+(COUNTIF($C13:P13,3)*4)+(COUNTIF($C13:P13,4)*3)+(COUNTIF($C13:P13,5)*2)+(COUNTIF($C13:P13,6))</f>
        <v>37</v>
      </c>
    </row>
    <row r="14" spans="1:18" ht="15" customHeight="1" thickBot="1" x14ac:dyDescent="0.35">
      <c r="A14" s="60" t="s">
        <v>8</v>
      </c>
      <c r="B14" s="4" t="s">
        <v>137</v>
      </c>
      <c r="C14" s="35">
        <v>4</v>
      </c>
      <c r="D14" s="35">
        <v>5</v>
      </c>
      <c r="E14" s="35">
        <v>5</v>
      </c>
      <c r="F14" s="36">
        <v>6</v>
      </c>
      <c r="G14" s="35">
        <v>5</v>
      </c>
      <c r="H14" s="35">
        <v>6</v>
      </c>
      <c r="I14" s="37">
        <v>5</v>
      </c>
      <c r="J14" s="35">
        <v>6</v>
      </c>
      <c r="K14" s="35">
        <v>6</v>
      </c>
      <c r="L14" s="35">
        <v>6</v>
      </c>
      <c r="M14" s="35">
        <v>6</v>
      </c>
      <c r="N14" s="35">
        <v>6</v>
      </c>
      <c r="O14" s="35">
        <v>6</v>
      </c>
      <c r="P14" s="46">
        <v>6</v>
      </c>
      <c r="Q14" s="27">
        <f>(COUNTIF($C14:P14,1)*10)+(COUNTIF($C14:P14,2)*6)+(COUNTIF($C14:P14,3)*4)+(COUNTIF($C14:P14,4)*3)+(COUNTIF($C14:P14,5)*2)+(COUNTIF($C14:P14,6))</f>
        <v>20</v>
      </c>
    </row>
    <row r="15" spans="1:18" ht="15" customHeight="1" x14ac:dyDescent="0.3">
      <c r="A15" s="62"/>
      <c r="B15" s="63"/>
      <c r="C15" s="9"/>
      <c r="D15" s="64"/>
      <c r="E15" s="64"/>
      <c r="F15" s="64"/>
      <c r="G15" s="64"/>
      <c r="H15" s="64"/>
      <c r="I15" s="64"/>
      <c r="J15" s="64"/>
      <c r="K15" s="64"/>
      <c r="L15" s="64"/>
      <c r="M15" s="64"/>
      <c r="N15" s="64"/>
      <c r="O15" s="62"/>
      <c r="P15" s="65"/>
      <c r="Q15" s="66"/>
    </row>
    <row r="16" spans="1:18" ht="15" customHeight="1" x14ac:dyDescent="0.3">
      <c r="A16" s="61" t="s">
        <v>9</v>
      </c>
      <c r="B16" s="63"/>
      <c r="C16" s="9" t="s">
        <v>138</v>
      </c>
      <c r="D16" s="64"/>
      <c r="E16" s="64"/>
      <c r="F16" s="64"/>
      <c r="G16" s="64"/>
      <c r="H16" s="64"/>
      <c r="I16" s="64"/>
      <c r="J16" s="64"/>
      <c r="K16" s="64"/>
      <c r="L16" s="64"/>
      <c r="M16" s="64"/>
      <c r="N16" s="64"/>
      <c r="O16" s="62"/>
      <c r="P16" s="65"/>
      <c r="Q16" s="66"/>
    </row>
    <row r="17" spans="1:17" ht="15" customHeight="1" x14ac:dyDescent="0.3">
      <c r="A17" s="61"/>
      <c r="B17" s="62"/>
      <c r="C17" s="9"/>
      <c r="D17" s="8"/>
      <c r="E17" s="62"/>
      <c r="F17" s="62"/>
      <c r="G17" s="62"/>
      <c r="H17" s="62"/>
      <c r="I17" s="62"/>
      <c r="J17" s="62"/>
      <c r="K17" s="62"/>
      <c r="L17" s="62"/>
      <c r="M17" s="62"/>
      <c r="N17" s="62"/>
      <c r="O17" s="62"/>
      <c r="P17" s="65"/>
      <c r="Q17" s="66"/>
    </row>
    <row r="18" spans="1:17" ht="15" customHeight="1" x14ac:dyDescent="0.3">
      <c r="A18" s="257" t="s">
        <v>63</v>
      </c>
      <c r="B18" s="257"/>
      <c r="C18" s="257"/>
      <c r="D18" s="257"/>
      <c r="E18" s="257"/>
      <c r="F18" s="257"/>
      <c r="G18" s="257"/>
      <c r="H18" s="257"/>
      <c r="I18" s="257"/>
      <c r="J18" s="257"/>
      <c r="K18" s="257"/>
      <c r="L18" s="257"/>
      <c r="M18" s="257"/>
      <c r="N18" s="257"/>
      <c r="O18" s="257"/>
      <c r="P18" s="257"/>
      <c r="Q18" s="257"/>
    </row>
    <row r="19" spans="1:17" ht="15" customHeight="1" thickBot="1" x14ac:dyDescent="0.35">
      <c r="A19" s="257"/>
      <c r="B19" s="257"/>
      <c r="C19" s="257"/>
      <c r="D19" s="257"/>
      <c r="E19" s="257"/>
      <c r="F19" s="257"/>
      <c r="G19" s="257"/>
      <c r="H19" s="257"/>
      <c r="I19" s="257"/>
      <c r="J19" s="257"/>
      <c r="K19" s="257"/>
      <c r="L19" s="257"/>
      <c r="M19" s="257"/>
      <c r="N19" s="257"/>
      <c r="O19" s="257"/>
      <c r="P19" s="257"/>
      <c r="Q19" s="257"/>
    </row>
    <row r="20" spans="1:17" ht="15" customHeight="1" x14ac:dyDescent="0.3">
      <c r="A20" s="255" t="s">
        <v>1</v>
      </c>
      <c r="B20" s="256"/>
      <c r="C20" s="30" t="s">
        <v>67</v>
      </c>
      <c r="D20" s="31" t="s">
        <v>68</v>
      </c>
      <c r="E20" s="30" t="s">
        <v>69</v>
      </c>
      <c r="F20" s="30" t="s">
        <v>70</v>
      </c>
      <c r="G20" s="31" t="s">
        <v>71</v>
      </c>
      <c r="H20" s="30" t="s">
        <v>72</v>
      </c>
      <c r="I20" s="32" t="s">
        <v>73</v>
      </c>
      <c r="J20" s="30" t="s">
        <v>74</v>
      </c>
      <c r="K20" s="31" t="s">
        <v>75</v>
      </c>
      <c r="L20" s="30" t="s">
        <v>76</v>
      </c>
      <c r="M20" s="30" t="s">
        <v>77</v>
      </c>
      <c r="N20" s="32" t="s">
        <v>78</v>
      </c>
      <c r="O20" s="30" t="s">
        <v>79</v>
      </c>
      <c r="P20" s="33" t="s">
        <v>135</v>
      </c>
      <c r="Q20" s="33" t="s">
        <v>2</v>
      </c>
    </row>
    <row r="21" spans="1:17" ht="15" customHeight="1" x14ac:dyDescent="0.3">
      <c r="A21" s="59" t="s">
        <v>3</v>
      </c>
      <c r="B21" s="2" t="s">
        <v>89</v>
      </c>
      <c r="C21" s="19">
        <v>1</v>
      </c>
      <c r="D21" s="20">
        <v>1</v>
      </c>
      <c r="E21" s="19">
        <v>1</v>
      </c>
      <c r="F21" s="19">
        <v>1</v>
      </c>
      <c r="G21" s="19">
        <v>4</v>
      </c>
      <c r="H21" s="19">
        <v>3</v>
      </c>
      <c r="I21" s="21">
        <v>1</v>
      </c>
      <c r="J21" s="22">
        <v>2</v>
      </c>
      <c r="K21" s="19">
        <v>2</v>
      </c>
      <c r="L21" s="19">
        <v>3</v>
      </c>
      <c r="M21" s="20">
        <v>1</v>
      </c>
      <c r="N21" s="19">
        <v>3</v>
      </c>
      <c r="O21" s="21">
        <v>3</v>
      </c>
      <c r="P21" s="45">
        <v>3</v>
      </c>
      <c r="Q21" s="23">
        <f>(COUNTIF($C21:P21,1)*10)+(COUNTIF($C21:P21,2)*6)+(COUNTIF($C21:P21,3)*4)+(COUNTIF($C21:P21,4)*3)+(COUNTIF($C21:P21,5)*2)+(COUNTIF($C21:P21,6))</f>
        <v>95</v>
      </c>
    </row>
    <row r="22" spans="1:17" ht="15" customHeight="1" x14ac:dyDescent="0.3">
      <c r="A22" s="59" t="s">
        <v>4</v>
      </c>
      <c r="B22" s="2" t="s">
        <v>13</v>
      </c>
      <c r="C22" s="19">
        <v>2</v>
      </c>
      <c r="D22" s="20">
        <v>3</v>
      </c>
      <c r="E22" s="19">
        <v>4</v>
      </c>
      <c r="F22" s="19">
        <v>3</v>
      </c>
      <c r="G22" s="19">
        <v>5</v>
      </c>
      <c r="H22" s="19">
        <v>4</v>
      </c>
      <c r="I22" s="21">
        <v>4</v>
      </c>
      <c r="J22" s="19">
        <v>1</v>
      </c>
      <c r="K22" s="19">
        <v>3</v>
      </c>
      <c r="L22" s="19">
        <v>1</v>
      </c>
      <c r="M22" s="20">
        <v>2</v>
      </c>
      <c r="N22" s="19">
        <v>1</v>
      </c>
      <c r="O22" s="21">
        <v>1</v>
      </c>
      <c r="P22" s="45">
        <v>5</v>
      </c>
      <c r="Q22" s="23">
        <f>(COUNTIF($C22:P22,1)*10)+(COUNTIF($C22:P22,2)*6)+(COUNTIF($C22:P22,3)*4)+(COUNTIF($C22:P22,4)*3)+(COUNTIF($C22:P22,5)*2)+(COUNTIF($C22:P22,6))</f>
        <v>77</v>
      </c>
    </row>
    <row r="23" spans="1:17" ht="15" customHeight="1" x14ac:dyDescent="0.3">
      <c r="A23" s="59" t="s">
        <v>5</v>
      </c>
      <c r="B23" s="2" t="s">
        <v>18</v>
      </c>
      <c r="C23" s="19">
        <v>3</v>
      </c>
      <c r="D23" s="20">
        <v>2</v>
      </c>
      <c r="E23" s="19">
        <v>2</v>
      </c>
      <c r="F23" s="19">
        <v>2</v>
      </c>
      <c r="G23" s="19">
        <v>1</v>
      </c>
      <c r="H23" s="19">
        <v>5</v>
      </c>
      <c r="I23" s="21">
        <v>5</v>
      </c>
      <c r="J23" s="19">
        <v>4</v>
      </c>
      <c r="K23" s="19">
        <v>5</v>
      </c>
      <c r="L23" s="19">
        <v>2</v>
      </c>
      <c r="M23" s="20">
        <v>3</v>
      </c>
      <c r="N23" s="19">
        <v>2</v>
      </c>
      <c r="O23" s="21">
        <v>2</v>
      </c>
      <c r="P23" s="45">
        <v>1</v>
      </c>
      <c r="Q23" s="23">
        <f>(COUNTIF($C23:P23,1)*10)+(COUNTIF($C23:P23,2)*6)+(COUNTIF($C23:P23,3)*4)+(COUNTIF($C23:P23,4)*3)+(COUNTIF($C23:P23,5)*2)+(COUNTIF($C23:P23,6))</f>
        <v>73</v>
      </c>
    </row>
    <row r="24" spans="1:17" ht="15" customHeight="1" x14ac:dyDescent="0.3">
      <c r="A24" s="59" t="s">
        <v>6</v>
      </c>
      <c r="B24" s="2" t="s">
        <v>90</v>
      </c>
      <c r="C24" s="19">
        <v>4</v>
      </c>
      <c r="D24" s="20">
        <v>4</v>
      </c>
      <c r="E24" s="19">
        <v>3</v>
      </c>
      <c r="F24" s="19">
        <v>5</v>
      </c>
      <c r="G24" s="19">
        <v>3</v>
      </c>
      <c r="H24" s="19">
        <v>1</v>
      </c>
      <c r="I24" s="21">
        <v>3</v>
      </c>
      <c r="J24" s="19">
        <v>3</v>
      </c>
      <c r="K24" s="19">
        <v>1</v>
      </c>
      <c r="L24" s="19">
        <v>4</v>
      </c>
      <c r="M24" s="20">
        <v>5</v>
      </c>
      <c r="N24" s="19">
        <v>4</v>
      </c>
      <c r="O24" s="19">
        <v>4</v>
      </c>
      <c r="P24" s="45">
        <v>4</v>
      </c>
      <c r="Q24" s="23">
        <f>(COUNTIF($C24:P24,1)*10)+(COUNTIF($C24:P24,2)*6)+(COUNTIF($C24:P24,3)*4)+(COUNTIF($C24:P24,4)*3)+(COUNTIF($C24:P24,5)*2)+(COUNTIF($C24:P24,6))</f>
        <v>58</v>
      </c>
    </row>
    <row r="25" spans="1:17" ht="15" customHeight="1" thickBot="1" x14ac:dyDescent="0.35">
      <c r="A25" s="60" t="s">
        <v>7</v>
      </c>
      <c r="B25" s="17" t="s">
        <v>129</v>
      </c>
      <c r="C25" s="37">
        <v>5</v>
      </c>
      <c r="D25" s="36">
        <v>5</v>
      </c>
      <c r="E25" s="35">
        <v>5</v>
      </c>
      <c r="F25" s="37">
        <v>4</v>
      </c>
      <c r="G25" s="37">
        <v>2</v>
      </c>
      <c r="H25" s="35">
        <v>2</v>
      </c>
      <c r="I25" s="37">
        <v>2</v>
      </c>
      <c r="J25" s="35">
        <v>5</v>
      </c>
      <c r="K25" s="35">
        <v>4</v>
      </c>
      <c r="L25" s="35">
        <v>5</v>
      </c>
      <c r="M25" s="36">
        <v>4</v>
      </c>
      <c r="N25" s="35">
        <v>5</v>
      </c>
      <c r="O25" s="35">
        <v>5</v>
      </c>
      <c r="P25" s="46">
        <v>2</v>
      </c>
      <c r="Q25" s="27">
        <f>(COUNTIF($C25:P25,1)*10)+(COUNTIF($C25:P25,2)*6)+(COUNTIF($C25:P25,3)*4)+(COUNTIF($C25:P25,4)*3)+(COUNTIF($C25:P25,5)*2)+(COUNTIF($C25:P25,6))</f>
        <v>47</v>
      </c>
    </row>
    <row r="26" spans="1:17" ht="15" customHeight="1" x14ac:dyDescent="0.3">
      <c r="A26" s="64"/>
      <c r="B26" s="64"/>
      <c r="C26" s="9"/>
      <c r="D26" s="64"/>
      <c r="E26" s="64"/>
      <c r="F26" s="64"/>
      <c r="G26" s="64"/>
      <c r="H26" s="64"/>
      <c r="I26" s="64"/>
      <c r="J26" s="64"/>
      <c r="K26" s="64"/>
      <c r="L26" s="64"/>
      <c r="M26" s="64"/>
      <c r="N26" s="64"/>
      <c r="O26" s="64"/>
      <c r="P26" s="65"/>
      <c r="Q26" s="66"/>
    </row>
    <row r="27" spans="1:17" ht="15" customHeight="1" x14ac:dyDescent="0.3">
      <c r="A27" s="61" t="s">
        <v>9</v>
      </c>
      <c r="B27" s="64"/>
      <c r="C27" s="9" t="s">
        <v>140</v>
      </c>
      <c r="D27" s="64"/>
      <c r="E27" s="64"/>
      <c r="F27" s="64"/>
      <c r="G27" s="64"/>
      <c r="H27" s="64"/>
      <c r="I27" s="64"/>
      <c r="J27" s="64"/>
      <c r="K27" s="64"/>
      <c r="L27" s="64"/>
      <c r="M27" s="64"/>
      <c r="N27" s="64"/>
      <c r="O27" s="64"/>
      <c r="P27" s="65"/>
      <c r="Q27" s="66"/>
    </row>
    <row r="28" spans="1:17" ht="15" customHeight="1" x14ac:dyDescent="0.3">
      <c r="A28" s="64"/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5"/>
      <c r="Q28" s="66"/>
    </row>
    <row r="29" spans="1:17" ht="15" customHeight="1" x14ac:dyDescent="0.3">
      <c r="A29" s="257" t="s">
        <v>64</v>
      </c>
      <c r="B29" s="257"/>
      <c r="C29" s="257"/>
      <c r="D29" s="257"/>
      <c r="E29" s="257"/>
      <c r="F29" s="257"/>
      <c r="G29" s="257"/>
      <c r="H29" s="257"/>
      <c r="I29" s="257"/>
      <c r="J29" s="257"/>
      <c r="K29" s="257"/>
      <c r="L29" s="257"/>
      <c r="M29" s="257"/>
      <c r="N29" s="257"/>
      <c r="O29" s="257"/>
      <c r="P29" s="257"/>
      <c r="Q29" s="257"/>
    </row>
    <row r="30" spans="1:17" ht="15" customHeight="1" thickBot="1" x14ac:dyDescent="0.35">
      <c r="A30" s="257"/>
      <c r="B30" s="257"/>
      <c r="C30" s="257"/>
      <c r="D30" s="257"/>
      <c r="E30" s="257"/>
      <c r="F30" s="257"/>
      <c r="G30" s="257"/>
      <c r="H30" s="257"/>
      <c r="I30" s="257"/>
      <c r="J30" s="257"/>
      <c r="K30" s="257"/>
      <c r="L30" s="257"/>
      <c r="M30" s="257"/>
      <c r="N30" s="257"/>
      <c r="O30" s="257"/>
      <c r="P30" s="257"/>
      <c r="Q30" s="257"/>
    </row>
    <row r="31" spans="1:17" ht="15" customHeight="1" x14ac:dyDescent="0.3">
      <c r="A31" s="255" t="s">
        <v>1</v>
      </c>
      <c r="B31" s="256"/>
      <c r="C31" s="30" t="s">
        <v>67</v>
      </c>
      <c r="D31" s="31" t="s">
        <v>68</v>
      </c>
      <c r="E31" s="30" t="s">
        <v>69</v>
      </c>
      <c r="F31" s="30" t="s">
        <v>70</v>
      </c>
      <c r="G31" s="31" t="s">
        <v>71</v>
      </c>
      <c r="H31" s="30" t="s">
        <v>72</v>
      </c>
      <c r="I31" s="32" t="s">
        <v>73</v>
      </c>
      <c r="J31" s="30" t="s">
        <v>74</v>
      </c>
      <c r="K31" s="31" t="s">
        <v>75</v>
      </c>
      <c r="L31" s="30" t="s">
        <v>76</v>
      </c>
      <c r="M31" s="30" t="s">
        <v>77</v>
      </c>
      <c r="N31" s="32" t="s">
        <v>78</v>
      </c>
      <c r="O31" s="30" t="s">
        <v>79</v>
      </c>
      <c r="P31" s="33" t="s">
        <v>135</v>
      </c>
      <c r="Q31" s="33" t="s">
        <v>2</v>
      </c>
    </row>
    <row r="32" spans="1:17" ht="15" customHeight="1" x14ac:dyDescent="0.3">
      <c r="A32" s="59" t="s">
        <v>3</v>
      </c>
      <c r="B32" s="2" t="s">
        <v>16</v>
      </c>
      <c r="C32" s="19">
        <v>2</v>
      </c>
      <c r="D32" s="20">
        <v>2</v>
      </c>
      <c r="E32" s="19">
        <v>2</v>
      </c>
      <c r="F32" s="19">
        <v>4</v>
      </c>
      <c r="G32" s="19">
        <v>1</v>
      </c>
      <c r="H32" s="19">
        <v>1</v>
      </c>
      <c r="I32" s="21">
        <v>2</v>
      </c>
      <c r="J32" s="22">
        <v>3</v>
      </c>
      <c r="K32" s="19">
        <v>2</v>
      </c>
      <c r="L32" s="19">
        <v>1</v>
      </c>
      <c r="M32" s="20">
        <v>5</v>
      </c>
      <c r="N32" s="19">
        <v>2</v>
      </c>
      <c r="O32" s="22">
        <v>1</v>
      </c>
      <c r="P32" s="45">
        <v>1</v>
      </c>
      <c r="Q32" s="23">
        <f>(COUNTIF($C32:P32,1)*10)+(COUNTIF($C32:P32,2)*6)+(COUNTIF($C32:P32,3)*4)+(COUNTIF($C32:P32,4)*3)+(COUNTIF($C32:P32,5)*2)+(COUNTIF($C32:P32,6))+1</f>
        <v>96</v>
      </c>
    </row>
    <row r="33" spans="1:17" ht="15" customHeight="1" x14ac:dyDescent="0.3">
      <c r="A33" s="59" t="s">
        <v>4</v>
      </c>
      <c r="B33" s="15" t="s">
        <v>13</v>
      </c>
      <c r="C33" s="21">
        <v>4</v>
      </c>
      <c r="D33" s="20">
        <v>1</v>
      </c>
      <c r="E33" s="19">
        <v>5</v>
      </c>
      <c r="F33" s="19">
        <v>2</v>
      </c>
      <c r="G33" s="19">
        <v>2</v>
      </c>
      <c r="H33" s="19">
        <v>3</v>
      </c>
      <c r="I33" s="21">
        <v>1</v>
      </c>
      <c r="J33" s="19">
        <v>1</v>
      </c>
      <c r="K33" s="19">
        <v>1</v>
      </c>
      <c r="L33" s="19">
        <v>2</v>
      </c>
      <c r="M33" s="20">
        <v>2</v>
      </c>
      <c r="N33" s="19">
        <v>1</v>
      </c>
      <c r="O33" s="19">
        <v>2</v>
      </c>
      <c r="P33" s="45">
        <v>4</v>
      </c>
      <c r="Q33" s="23">
        <f>(COUNTIF($C33:P33,1)*10)+(COUNTIF($C33:P33,2)*6)+(COUNTIF($C33:P33,3)*4)+(COUNTIF($C33:P33,4)*3)+(COUNTIF($C33:P33,5)*2)+(COUNTIF($C33:P33,6))</f>
        <v>92</v>
      </c>
    </row>
    <row r="34" spans="1:17" ht="15" customHeight="1" x14ac:dyDescent="0.3">
      <c r="A34" s="59" t="s">
        <v>5</v>
      </c>
      <c r="B34" s="15" t="s">
        <v>89</v>
      </c>
      <c r="C34" s="21">
        <v>1</v>
      </c>
      <c r="D34" s="20">
        <v>6</v>
      </c>
      <c r="E34" s="19">
        <v>1</v>
      </c>
      <c r="F34" s="21">
        <v>1</v>
      </c>
      <c r="G34" s="21">
        <v>3</v>
      </c>
      <c r="H34" s="19">
        <v>2</v>
      </c>
      <c r="I34" s="21">
        <v>3</v>
      </c>
      <c r="J34" s="19">
        <v>2</v>
      </c>
      <c r="K34" s="19">
        <v>3</v>
      </c>
      <c r="L34" s="19">
        <v>3</v>
      </c>
      <c r="M34" s="20">
        <v>1</v>
      </c>
      <c r="N34" s="19">
        <v>4</v>
      </c>
      <c r="O34" s="19">
        <v>3</v>
      </c>
      <c r="P34" s="45">
        <v>2</v>
      </c>
      <c r="Q34" s="23">
        <f>(COUNTIF($C34:P34,1)*10)+(COUNTIF($C34:P34,2)*6)+(COUNTIF($C34:P34,3)*4)+(COUNTIF($C34:P34,4)*3)+(COUNTIF($C34:P34,5)*2)+(COUNTIF($C34:P34,6))+1</f>
        <v>83</v>
      </c>
    </row>
    <row r="35" spans="1:17" ht="15" customHeight="1" x14ac:dyDescent="0.3">
      <c r="A35" s="59" t="s">
        <v>6</v>
      </c>
      <c r="B35" s="18" t="s">
        <v>12</v>
      </c>
      <c r="C35" s="21">
        <v>5</v>
      </c>
      <c r="D35" s="20">
        <v>4</v>
      </c>
      <c r="E35" s="19">
        <v>4</v>
      </c>
      <c r="F35" s="21">
        <v>3</v>
      </c>
      <c r="G35" s="21">
        <v>5</v>
      </c>
      <c r="H35" s="19">
        <v>4</v>
      </c>
      <c r="I35" s="21">
        <v>4</v>
      </c>
      <c r="J35" s="19">
        <v>4</v>
      </c>
      <c r="K35" s="21">
        <v>4</v>
      </c>
      <c r="L35" s="19">
        <v>4</v>
      </c>
      <c r="M35" s="20">
        <v>4</v>
      </c>
      <c r="N35" s="19">
        <v>3</v>
      </c>
      <c r="O35" s="19">
        <v>4</v>
      </c>
      <c r="P35" s="45">
        <v>3</v>
      </c>
      <c r="Q35" s="23">
        <f>(COUNTIF($C35:P35,1)*10)+(COUNTIF($C35:P35,2)*6)+(COUNTIF($C35:P35,3)*4)+(COUNTIF($C35:P35,4)*3)+(COUNTIF($C35:P35,5)*2)+(COUNTIF($C35:P35,6))</f>
        <v>43</v>
      </c>
    </row>
    <row r="36" spans="1:17" ht="15" customHeight="1" x14ac:dyDescent="0.3">
      <c r="A36" s="59" t="s">
        <v>7</v>
      </c>
      <c r="B36" s="18" t="s">
        <v>11</v>
      </c>
      <c r="C36" s="19">
        <v>3</v>
      </c>
      <c r="D36" s="19">
        <v>5</v>
      </c>
      <c r="E36" s="19">
        <v>3</v>
      </c>
      <c r="F36" s="20">
        <v>6</v>
      </c>
      <c r="G36" s="19">
        <v>4</v>
      </c>
      <c r="H36" s="19">
        <v>5</v>
      </c>
      <c r="I36" s="21">
        <v>5</v>
      </c>
      <c r="J36" s="19">
        <v>5</v>
      </c>
      <c r="K36" s="19">
        <v>5</v>
      </c>
      <c r="L36" s="19">
        <v>5</v>
      </c>
      <c r="M36" s="19">
        <v>3</v>
      </c>
      <c r="N36" s="19">
        <v>5</v>
      </c>
      <c r="O36" s="19">
        <v>5</v>
      </c>
      <c r="P36" s="45">
        <v>5</v>
      </c>
      <c r="Q36" s="23">
        <f>(COUNTIF($C36:P36,1)*10)+(COUNTIF($C36:P36,2)*6)+(COUNTIF($C36:P36,3)*4)+(COUNTIF($C36:P36,4)*3)+(COUNTIF($C36:P36,5)*2)+(COUNTIF($C36:P36,6))</f>
        <v>34</v>
      </c>
    </row>
    <row r="37" spans="1:17" ht="15" customHeight="1" thickBot="1" x14ac:dyDescent="0.35">
      <c r="A37" s="60" t="s">
        <v>8</v>
      </c>
      <c r="B37" s="17" t="s">
        <v>18</v>
      </c>
      <c r="C37" s="37">
        <v>6</v>
      </c>
      <c r="D37" s="35">
        <v>3</v>
      </c>
      <c r="E37" s="35">
        <v>6</v>
      </c>
      <c r="F37" s="35">
        <v>5</v>
      </c>
      <c r="G37" s="35">
        <v>6</v>
      </c>
      <c r="H37" s="35"/>
      <c r="I37" s="37"/>
      <c r="J37" s="35"/>
      <c r="K37" s="37"/>
      <c r="L37" s="35"/>
      <c r="M37" s="37"/>
      <c r="N37" s="35"/>
      <c r="O37" s="35"/>
      <c r="P37" s="46"/>
      <c r="Q37" s="27">
        <f>(COUNTIF($C37:P37,1)*10)+(COUNTIF($C37:P37,2)*6)+(COUNTIF($C37:P37,3)*4)+(COUNTIF($C37:P37,4)*3)+(COUNTIF($C37:P37,5)*2)+(COUNTIF($C37:P37,6))</f>
        <v>9</v>
      </c>
    </row>
    <row r="38" spans="1:17" ht="15" customHeight="1" x14ac:dyDescent="0.3">
      <c r="A38" s="64"/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6"/>
    </row>
    <row r="39" spans="1:17" ht="15" customHeight="1" x14ac:dyDescent="0.3">
      <c r="A39" s="61" t="s">
        <v>85</v>
      </c>
      <c r="B39" s="64"/>
      <c r="C39" s="9" t="s">
        <v>139</v>
      </c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6"/>
    </row>
    <row r="40" spans="1:17" ht="15" customHeight="1" x14ac:dyDescent="0.3">
      <c r="A40" s="64"/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64"/>
      <c r="Q40" s="66"/>
    </row>
    <row r="41" spans="1:17" ht="15" customHeight="1" x14ac:dyDescent="0.3">
      <c r="A41" s="64"/>
      <c r="B41" s="66"/>
      <c r="C41" s="66"/>
      <c r="D41" s="66"/>
      <c r="E41" s="66"/>
      <c r="F41" s="66"/>
      <c r="G41" s="66"/>
      <c r="H41" s="66"/>
      <c r="I41" s="66"/>
      <c r="J41" s="66"/>
      <c r="K41" s="66"/>
      <c r="L41" s="66"/>
      <c r="M41" s="66"/>
      <c r="N41" s="66"/>
      <c r="O41" s="66"/>
      <c r="P41" s="66"/>
      <c r="Q41" s="66"/>
    </row>
    <row r="42" spans="1:17" ht="15" customHeight="1" x14ac:dyDescent="0.3">
      <c r="A42" s="64"/>
      <c r="B42" s="66"/>
      <c r="C42" s="66"/>
      <c r="D42" s="66"/>
      <c r="E42" s="66"/>
      <c r="F42" s="66"/>
      <c r="G42" s="66"/>
      <c r="H42" s="66"/>
      <c r="I42" s="66"/>
      <c r="J42" s="66"/>
      <c r="K42" s="66"/>
      <c r="L42" s="66"/>
      <c r="M42" s="66"/>
      <c r="N42" s="66"/>
      <c r="O42" s="66"/>
      <c r="P42" s="66"/>
      <c r="Q42" s="66"/>
    </row>
    <row r="43" spans="1:17" ht="15" customHeight="1" x14ac:dyDescent="0.3">
      <c r="A43" s="64"/>
      <c r="B43" s="66"/>
      <c r="C43" s="66"/>
      <c r="D43" s="66"/>
      <c r="E43" s="66"/>
      <c r="F43" s="66"/>
      <c r="G43" s="66"/>
      <c r="H43" s="66"/>
      <c r="I43" s="66"/>
      <c r="J43" s="66"/>
      <c r="K43" s="66"/>
      <c r="L43" s="66"/>
      <c r="M43" s="66"/>
      <c r="N43" s="66"/>
      <c r="O43" s="66"/>
      <c r="P43" s="66"/>
      <c r="Q43" s="66"/>
    </row>
    <row r="44" spans="1:17" ht="15" customHeight="1" x14ac:dyDescent="0.3">
      <c r="A44" s="64"/>
      <c r="B44" s="66"/>
      <c r="C44" s="66"/>
      <c r="D44" s="66"/>
      <c r="E44" s="66"/>
      <c r="F44" s="66"/>
      <c r="G44" s="66"/>
      <c r="H44" s="66"/>
      <c r="I44" s="66"/>
      <c r="J44" s="66"/>
      <c r="K44" s="66"/>
      <c r="L44" s="66"/>
      <c r="M44" s="66"/>
      <c r="N44" s="66"/>
      <c r="O44" s="66"/>
      <c r="P44" s="66"/>
      <c r="Q44" s="66"/>
    </row>
    <row r="45" spans="1:17" ht="15" customHeight="1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</row>
    <row r="46" spans="1:17" ht="15" customHeight="1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</row>
    <row r="47" spans="1:17" ht="15" customHeight="1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</row>
    <row r="48" spans="1:17" ht="15" customHeight="1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</row>
    <row r="49" spans="1:16" ht="15" customHeight="1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</row>
    <row r="50" spans="1:16" ht="15" customHeight="1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</row>
    <row r="51" spans="1:16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</row>
    <row r="52" spans="1:16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</row>
    <row r="53" spans="1:16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</row>
    <row r="54" spans="1:16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</row>
    <row r="55" spans="1:16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</row>
    <row r="56" spans="1:16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</row>
    <row r="57" spans="1:16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</row>
    <row r="58" spans="1:16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</row>
    <row r="59" spans="1:16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</row>
    <row r="60" spans="1:16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</row>
    <row r="61" spans="1:16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</row>
    <row r="62" spans="1:16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</row>
    <row r="63" spans="1:16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</row>
    <row r="64" spans="1:16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</row>
    <row r="65" spans="1:16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</row>
    <row r="66" spans="1:16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</row>
    <row r="67" spans="1:16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</row>
    <row r="68" spans="1:16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</row>
    <row r="69" spans="1:16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</row>
    <row r="70" spans="1:16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</row>
    <row r="71" spans="1:16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</row>
    <row r="72" spans="1:16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</row>
    <row r="73" spans="1:16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</row>
    <row r="74" spans="1:16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</row>
    <row r="75" spans="1:16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</row>
    <row r="76" spans="1:16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</row>
    <row r="77" spans="1:16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</row>
    <row r="78" spans="1:16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</row>
    <row r="79" spans="1:16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</row>
    <row r="80" spans="1:16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</row>
    <row r="81" spans="1:16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</row>
    <row r="82" spans="1:16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</row>
    <row r="83" spans="1:16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</row>
    <row r="84" spans="1:16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</row>
    <row r="85" spans="1:16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</row>
    <row r="86" spans="1:16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</row>
    <row r="87" spans="1:16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</row>
    <row r="88" spans="1:16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</row>
    <row r="89" spans="1:16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</row>
    <row r="90" spans="1:16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</row>
    <row r="91" spans="1:16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</row>
    <row r="92" spans="1:16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</row>
    <row r="93" spans="1:16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</row>
    <row r="94" spans="1:16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</row>
    <row r="95" spans="1:16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</row>
    <row r="96" spans="1:16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</row>
    <row r="97" spans="1:16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</row>
    <row r="98" spans="1:16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</row>
    <row r="99" spans="1:16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</row>
    <row r="100" spans="1:16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</row>
    <row r="101" spans="1:16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</row>
    <row r="102" spans="1:16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</row>
    <row r="103" spans="1:16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</row>
    <row r="104" spans="1:16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</row>
    <row r="105" spans="1:16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</row>
    <row r="106" spans="1:16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</row>
    <row r="107" spans="1:16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</row>
    <row r="108" spans="1:16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</row>
    <row r="109" spans="1:16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</row>
    <row r="110" spans="1:16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</row>
    <row r="111" spans="1:16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</row>
    <row r="112" spans="1:16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</row>
    <row r="113" spans="1:16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</row>
    <row r="114" spans="1:16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</row>
    <row r="115" spans="1:16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</row>
    <row r="116" spans="1:16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</row>
    <row r="117" spans="1:16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</row>
    <row r="118" spans="1:16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</row>
    <row r="119" spans="1:16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</row>
    <row r="120" spans="1:16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</row>
    <row r="121" spans="1:16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</row>
    <row r="122" spans="1:16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</row>
    <row r="123" spans="1:16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</row>
    <row r="124" spans="1:16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</row>
    <row r="125" spans="1:16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</row>
    <row r="126" spans="1:16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</row>
    <row r="127" spans="1:16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</row>
    <row r="128" spans="1:16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</row>
    <row r="129" spans="1:16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</row>
    <row r="130" spans="1:16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</row>
    <row r="131" spans="1:16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</row>
    <row r="132" spans="1:16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</row>
    <row r="133" spans="1:16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</row>
    <row r="134" spans="1:16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</row>
    <row r="135" spans="1:16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</row>
    <row r="136" spans="1:16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</row>
    <row r="137" spans="1:16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</row>
    <row r="138" spans="1:16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</row>
    <row r="139" spans="1:16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</row>
    <row r="140" spans="1:16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</row>
    <row r="141" spans="1:16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</row>
    <row r="142" spans="1:16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</row>
    <row r="143" spans="1:16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</row>
    <row r="144" spans="1:16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</row>
    <row r="145" spans="1:16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</row>
    <row r="146" spans="1:16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</row>
    <row r="147" spans="1:16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</row>
    <row r="148" spans="1:16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</row>
    <row r="149" spans="1:16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</row>
    <row r="150" spans="1:16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</row>
    <row r="151" spans="1:16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</row>
    <row r="152" spans="1:16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</row>
    <row r="153" spans="1:16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</row>
    <row r="154" spans="1:16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</row>
    <row r="155" spans="1:16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</row>
    <row r="156" spans="1:16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</row>
    <row r="157" spans="1:16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</row>
    <row r="158" spans="1:16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</row>
    <row r="159" spans="1:16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</row>
    <row r="160" spans="1:16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</row>
    <row r="161" spans="1:16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</row>
    <row r="162" spans="1:16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</row>
    <row r="163" spans="1:16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</row>
    <row r="164" spans="1:16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</row>
    <row r="165" spans="1:16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</row>
    <row r="166" spans="1:16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</row>
  </sheetData>
  <sortState xmlns:xlrd2="http://schemas.microsoft.com/office/spreadsheetml/2017/richdata2" ref="B32:Q37">
    <sortCondition descending="1" ref="Q32:Q37"/>
  </sortState>
  <mergeCells count="9">
    <mergeCell ref="A1:Q2"/>
    <mergeCell ref="A20:B20"/>
    <mergeCell ref="A31:B31"/>
    <mergeCell ref="A3:Q3"/>
    <mergeCell ref="A4:Q4"/>
    <mergeCell ref="A6:Q7"/>
    <mergeCell ref="A18:Q19"/>
    <mergeCell ref="A29:Q30"/>
    <mergeCell ref="A8:B8"/>
  </mergeCells>
  <pageMargins left="0.7" right="0.7" top="0.75" bottom="0.75" header="0.3" footer="0.3"/>
  <pageSetup paperSize="9" orientation="portrait" r:id="rId1"/>
  <ignoredErrors>
    <ignoredError sqref="Q33:Q34" formula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Q168"/>
  <sheetViews>
    <sheetView showGridLines="0" workbookViewId="0">
      <selection activeCell="N41" sqref="N41"/>
    </sheetView>
  </sheetViews>
  <sheetFormatPr defaultRowHeight="14.4" x14ac:dyDescent="0.3"/>
  <cols>
    <col min="1" max="1" width="3.44140625" customWidth="1"/>
    <col min="2" max="2" width="18.44140625" customWidth="1"/>
    <col min="3" max="17" width="11" customWidth="1"/>
  </cols>
  <sheetData>
    <row r="1" spans="1:17" x14ac:dyDescent="0.3">
      <c r="A1" s="258" t="s">
        <v>141</v>
      </c>
      <c r="B1" s="258"/>
      <c r="C1" s="258"/>
      <c r="D1" s="258"/>
      <c r="E1" s="258"/>
      <c r="F1" s="258"/>
      <c r="G1" s="258"/>
      <c r="H1" s="258"/>
      <c r="I1" s="258"/>
      <c r="J1" s="258"/>
      <c r="K1" s="258"/>
      <c r="L1" s="258"/>
      <c r="M1" s="258"/>
      <c r="N1" s="258"/>
      <c r="O1" s="258"/>
      <c r="P1" s="258"/>
      <c r="Q1" s="258"/>
    </row>
    <row r="2" spans="1:17" x14ac:dyDescent="0.3">
      <c r="A2" s="258"/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8"/>
      <c r="P2" s="258"/>
      <c r="Q2" s="258"/>
    </row>
    <row r="3" spans="1:17" ht="23.4" x14ac:dyDescent="0.55000000000000004">
      <c r="A3" s="259" t="s">
        <v>149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59"/>
      <c r="P3" s="259"/>
      <c r="Q3" s="259"/>
    </row>
    <row r="4" spans="1:17" ht="23.4" x14ac:dyDescent="0.55000000000000004">
      <c r="A4" s="259" t="s">
        <v>142</v>
      </c>
      <c r="B4" s="259"/>
      <c r="C4" s="259"/>
      <c r="D4" s="259"/>
      <c r="E4" s="259"/>
      <c r="F4" s="259"/>
      <c r="G4" s="259"/>
      <c r="H4" s="259"/>
      <c r="I4" s="259"/>
      <c r="J4" s="259"/>
      <c r="K4" s="259"/>
      <c r="L4" s="259"/>
      <c r="M4" s="259"/>
      <c r="N4" s="259"/>
      <c r="O4" s="259"/>
      <c r="P4" s="259"/>
      <c r="Q4" s="259"/>
    </row>
    <row r="5" spans="1:17" ht="15" customHeight="1" x14ac:dyDescent="0.4">
      <c r="A5" s="28"/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66"/>
    </row>
    <row r="6" spans="1:17" ht="15" customHeight="1" x14ac:dyDescent="0.3">
      <c r="A6" s="260" t="s">
        <v>62</v>
      </c>
      <c r="B6" s="260"/>
      <c r="C6" s="260"/>
      <c r="D6" s="260"/>
      <c r="E6" s="260"/>
      <c r="F6" s="260"/>
      <c r="G6" s="260"/>
      <c r="H6" s="260"/>
      <c r="I6" s="260"/>
      <c r="J6" s="260"/>
      <c r="K6" s="260"/>
      <c r="L6" s="260"/>
      <c r="M6" s="260"/>
      <c r="N6" s="260"/>
      <c r="O6" s="260"/>
      <c r="P6" s="260"/>
      <c r="Q6" s="260"/>
    </row>
    <row r="7" spans="1:17" ht="15" customHeight="1" thickBot="1" x14ac:dyDescent="0.35">
      <c r="A7" s="260"/>
      <c r="B7" s="260"/>
      <c r="C7" s="260"/>
      <c r="D7" s="260"/>
      <c r="E7" s="260"/>
      <c r="F7" s="260"/>
      <c r="G7" s="260"/>
      <c r="H7" s="260"/>
      <c r="I7" s="260"/>
      <c r="J7" s="260"/>
      <c r="K7" s="260"/>
      <c r="L7" s="260"/>
      <c r="M7" s="260"/>
      <c r="N7" s="260"/>
      <c r="O7" s="260"/>
      <c r="P7" s="260"/>
      <c r="Q7" s="260"/>
    </row>
    <row r="8" spans="1:17" ht="15" customHeight="1" x14ac:dyDescent="0.3">
      <c r="A8" s="255" t="s">
        <v>1</v>
      </c>
      <c r="B8" s="256"/>
      <c r="C8" s="30" t="s">
        <v>67</v>
      </c>
      <c r="D8" s="31" t="s">
        <v>68</v>
      </c>
      <c r="E8" s="30" t="s">
        <v>69</v>
      </c>
      <c r="F8" s="30" t="s">
        <v>70</v>
      </c>
      <c r="G8" s="31" t="s">
        <v>71</v>
      </c>
      <c r="H8" s="30" t="s">
        <v>72</v>
      </c>
      <c r="I8" s="32" t="s">
        <v>73</v>
      </c>
      <c r="J8" s="30" t="s">
        <v>74</v>
      </c>
      <c r="K8" s="31" t="s">
        <v>75</v>
      </c>
      <c r="L8" s="30" t="s">
        <v>76</v>
      </c>
      <c r="M8" s="30" t="s">
        <v>77</v>
      </c>
      <c r="N8" s="32" t="s">
        <v>78</v>
      </c>
      <c r="O8" s="30" t="s">
        <v>79</v>
      </c>
      <c r="P8" s="33" t="s">
        <v>135</v>
      </c>
      <c r="Q8" s="33" t="s">
        <v>2</v>
      </c>
    </row>
    <row r="9" spans="1:17" ht="15" customHeight="1" x14ac:dyDescent="0.3">
      <c r="A9" s="59" t="s">
        <v>3</v>
      </c>
      <c r="B9" s="2" t="s">
        <v>89</v>
      </c>
      <c r="C9" s="19">
        <v>3</v>
      </c>
      <c r="D9" s="20">
        <v>2</v>
      </c>
      <c r="E9" s="19">
        <v>4</v>
      </c>
      <c r="F9" s="19">
        <v>1</v>
      </c>
      <c r="G9" s="19">
        <v>1</v>
      </c>
      <c r="H9" s="19">
        <v>3</v>
      </c>
      <c r="I9" s="21">
        <v>1</v>
      </c>
      <c r="J9" s="22">
        <v>1</v>
      </c>
      <c r="K9" s="19">
        <v>1</v>
      </c>
      <c r="L9" s="19">
        <v>3</v>
      </c>
      <c r="M9" s="20">
        <v>3</v>
      </c>
      <c r="N9" s="19">
        <v>1</v>
      </c>
      <c r="O9" s="21">
        <v>1</v>
      </c>
      <c r="P9" s="45">
        <v>3</v>
      </c>
      <c r="Q9" s="23">
        <f>(COUNTIF($C9:P9,1)*10)+(COUNTIF($C9:P9,2)*6)+(COUNTIF($C9:P9,3)*4)+(COUNTIF($C9:P9,4)*3)+(COUNTIF($C9:P9,5)*2)+(COUNTIF($C9:P9,6))</f>
        <v>99</v>
      </c>
    </row>
    <row r="10" spans="1:17" ht="15" customHeight="1" x14ac:dyDescent="0.3">
      <c r="A10" s="59" t="s">
        <v>4</v>
      </c>
      <c r="B10" s="2" t="s">
        <v>18</v>
      </c>
      <c r="C10" s="19">
        <v>4</v>
      </c>
      <c r="D10" s="20">
        <v>1</v>
      </c>
      <c r="E10" s="19">
        <v>6</v>
      </c>
      <c r="F10" s="19">
        <v>3</v>
      </c>
      <c r="G10" s="19">
        <v>4</v>
      </c>
      <c r="H10" s="19">
        <v>1</v>
      </c>
      <c r="I10" s="21">
        <v>4</v>
      </c>
      <c r="J10" s="19">
        <v>4</v>
      </c>
      <c r="K10" s="19">
        <v>3</v>
      </c>
      <c r="L10" s="19">
        <v>1</v>
      </c>
      <c r="M10" s="20">
        <v>1</v>
      </c>
      <c r="N10" s="19">
        <v>2</v>
      </c>
      <c r="O10" s="19">
        <v>2</v>
      </c>
      <c r="P10" s="45">
        <v>1</v>
      </c>
      <c r="Q10" s="23">
        <f>(COUNTIF($C10:P10,1)*10)+(COUNTIF($C10:P10,2)*6)+(COUNTIF($C10:P10,3)*4)+(COUNTIF($C10:P10,4)*3)+(COUNTIF($C10:P10,5)*2)+(COUNTIF($C10:P10,6))</f>
        <v>83</v>
      </c>
    </row>
    <row r="11" spans="1:17" ht="15" customHeight="1" x14ac:dyDescent="0.3">
      <c r="A11" s="59" t="s">
        <v>5</v>
      </c>
      <c r="B11" s="15" t="s">
        <v>13</v>
      </c>
      <c r="C11" s="21">
        <v>1</v>
      </c>
      <c r="D11" s="20">
        <v>4</v>
      </c>
      <c r="E11" s="19">
        <v>3</v>
      </c>
      <c r="F11" s="21">
        <v>4</v>
      </c>
      <c r="G11" s="21">
        <v>3</v>
      </c>
      <c r="H11" s="19">
        <v>2</v>
      </c>
      <c r="I11" s="21">
        <v>3</v>
      </c>
      <c r="J11" s="19">
        <v>3</v>
      </c>
      <c r="K11" s="19">
        <v>2</v>
      </c>
      <c r="L11" s="19">
        <v>2</v>
      </c>
      <c r="M11" s="20">
        <v>2</v>
      </c>
      <c r="N11" s="19">
        <v>4</v>
      </c>
      <c r="O11" s="19">
        <v>5</v>
      </c>
      <c r="P11" s="45">
        <v>2</v>
      </c>
      <c r="Q11" s="23">
        <f>(COUNTIF($C11:P11,1)*10)+(COUNTIF($C11:P11,2)*6)+(COUNTIF($C11:P11,3)*4)+(COUNTIF($C11:P11,4)*3)+(COUNTIF($C11:P11,5)*2)+(COUNTIF($C11:P11,6))</f>
        <v>67</v>
      </c>
    </row>
    <row r="12" spans="1:17" ht="15" customHeight="1" x14ac:dyDescent="0.3">
      <c r="A12" s="59" t="s">
        <v>6</v>
      </c>
      <c r="B12" s="15" t="s">
        <v>145</v>
      </c>
      <c r="C12" s="21">
        <v>6</v>
      </c>
      <c r="D12" s="20">
        <v>3</v>
      </c>
      <c r="E12" s="19">
        <v>2</v>
      </c>
      <c r="F12" s="21">
        <v>6</v>
      </c>
      <c r="G12" s="21">
        <v>6</v>
      </c>
      <c r="H12" s="19">
        <v>5</v>
      </c>
      <c r="I12" s="21">
        <v>2</v>
      </c>
      <c r="J12" s="19">
        <v>2</v>
      </c>
      <c r="K12" s="21">
        <v>4</v>
      </c>
      <c r="L12" s="19">
        <v>4</v>
      </c>
      <c r="M12" s="20">
        <v>6</v>
      </c>
      <c r="N12" s="19">
        <v>5</v>
      </c>
      <c r="O12" s="19">
        <v>3</v>
      </c>
      <c r="P12" s="45">
        <v>4</v>
      </c>
      <c r="Q12" s="23">
        <f>(COUNTIF($C12:P12,1)*10)+(COUNTIF($C12:P12,2)*6)+(COUNTIF($C12:P12,3)*4)+(COUNTIF($C12:P12,4)*3)+(COUNTIF($C12:P12,5)*2)+(COUNTIF($C12:P12,6))</f>
        <v>43</v>
      </c>
    </row>
    <row r="13" spans="1:17" ht="15" customHeight="1" x14ac:dyDescent="0.3">
      <c r="A13" s="59" t="s">
        <v>7</v>
      </c>
      <c r="B13" s="3" t="s">
        <v>137</v>
      </c>
      <c r="C13" s="21">
        <v>5</v>
      </c>
      <c r="D13" s="20">
        <v>5</v>
      </c>
      <c r="E13" s="19">
        <v>1</v>
      </c>
      <c r="F13" s="21">
        <v>2</v>
      </c>
      <c r="G13" s="21">
        <v>5</v>
      </c>
      <c r="H13" s="19">
        <v>6</v>
      </c>
      <c r="I13" s="21">
        <v>6</v>
      </c>
      <c r="J13" s="19">
        <v>5</v>
      </c>
      <c r="K13" s="21">
        <v>5</v>
      </c>
      <c r="L13" s="19">
        <v>6</v>
      </c>
      <c r="M13" s="20">
        <v>4</v>
      </c>
      <c r="N13" s="19">
        <v>6</v>
      </c>
      <c r="O13" s="19">
        <v>6</v>
      </c>
      <c r="P13" s="45">
        <v>5</v>
      </c>
      <c r="Q13" s="23">
        <f>(COUNTIF($C13:P13,1)*10)+(COUNTIF($C13:P13,2)*6)+(COUNTIF($C13:P13,3)*4)+(COUNTIF($C13:P13,4)*3)+(COUNTIF($C13:P13,5)*2)+(COUNTIF($C13:P13,6))</f>
        <v>36</v>
      </c>
    </row>
    <row r="14" spans="1:17" ht="15" customHeight="1" thickBot="1" x14ac:dyDescent="0.35">
      <c r="A14" s="60" t="s">
        <v>8</v>
      </c>
      <c r="B14" s="4" t="s">
        <v>150</v>
      </c>
      <c r="C14" s="35">
        <v>2</v>
      </c>
      <c r="D14" s="35">
        <v>6</v>
      </c>
      <c r="E14" s="35">
        <v>5</v>
      </c>
      <c r="F14" s="36">
        <v>5</v>
      </c>
      <c r="G14" s="35">
        <v>2</v>
      </c>
      <c r="H14" s="35">
        <v>4</v>
      </c>
      <c r="I14" s="37">
        <v>5</v>
      </c>
      <c r="J14" s="35">
        <v>6</v>
      </c>
      <c r="K14" s="35">
        <v>6</v>
      </c>
      <c r="L14" s="35">
        <v>5</v>
      </c>
      <c r="M14" s="35">
        <v>5</v>
      </c>
      <c r="N14" s="35">
        <v>3</v>
      </c>
      <c r="O14" s="35">
        <v>4</v>
      </c>
      <c r="P14" s="46">
        <v>6</v>
      </c>
      <c r="Q14" s="27">
        <f>(COUNTIF($C14:P14,1)*10)+(COUNTIF($C14:P14,2)*6)+(COUNTIF($C14:P14,3)*4)+(COUNTIF($C14:P14,4)*3)+(COUNTIF($C14:P14,5)*2)+(COUNTIF($C14:P14,6))</f>
        <v>36</v>
      </c>
    </row>
    <row r="15" spans="1:17" ht="15" customHeight="1" x14ac:dyDescent="0.3">
      <c r="A15" s="62"/>
      <c r="B15" s="63"/>
      <c r="C15" s="9"/>
      <c r="D15" s="64"/>
      <c r="E15" s="64"/>
      <c r="F15" s="64"/>
      <c r="G15" s="64"/>
      <c r="H15" s="64"/>
      <c r="I15" s="64"/>
      <c r="J15" s="64"/>
      <c r="K15" s="64"/>
      <c r="L15" s="64"/>
      <c r="M15" s="64"/>
      <c r="N15" s="64"/>
      <c r="O15" s="62"/>
      <c r="P15" s="65"/>
      <c r="Q15" s="66"/>
    </row>
    <row r="16" spans="1:17" ht="15" customHeight="1" x14ac:dyDescent="0.3">
      <c r="A16" s="61" t="s">
        <v>9</v>
      </c>
      <c r="B16" s="63"/>
      <c r="C16" s="9" t="s">
        <v>146</v>
      </c>
      <c r="D16" s="64"/>
      <c r="E16" s="64"/>
      <c r="F16" s="64"/>
      <c r="G16" s="64"/>
      <c r="H16" s="64"/>
      <c r="I16" s="64"/>
      <c r="J16" s="64"/>
      <c r="K16" s="64"/>
      <c r="L16" s="64"/>
      <c r="M16" s="64"/>
      <c r="N16" s="64"/>
      <c r="O16" s="62"/>
      <c r="P16" s="65"/>
      <c r="Q16" s="66"/>
    </row>
    <row r="17" spans="1:17" ht="15" customHeight="1" x14ac:dyDescent="0.3">
      <c r="A17" s="61"/>
      <c r="B17" s="62"/>
      <c r="C17" s="9"/>
      <c r="D17" s="8"/>
      <c r="E17" s="62"/>
      <c r="F17" s="62"/>
      <c r="G17" s="62"/>
      <c r="H17" s="62"/>
      <c r="I17" s="62"/>
      <c r="J17" s="62"/>
      <c r="K17" s="62"/>
      <c r="L17" s="62"/>
      <c r="M17" s="62"/>
      <c r="N17" s="62"/>
      <c r="O17" s="62"/>
      <c r="P17" s="65"/>
      <c r="Q17" s="66"/>
    </row>
    <row r="18" spans="1:17" ht="15" customHeight="1" x14ac:dyDescent="0.3">
      <c r="A18" s="257" t="s">
        <v>63</v>
      </c>
      <c r="B18" s="257"/>
      <c r="C18" s="257"/>
      <c r="D18" s="257"/>
      <c r="E18" s="257"/>
      <c r="F18" s="257"/>
      <c r="G18" s="257"/>
      <c r="H18" s="257"/>
      <c r="I18" s="257"/>
      <c r="J18" s="257"/>
      <c r="K18" s="257"/>
      <c r="L18" s="257"/>
      <c r="M18" s="257"/>
      <c r="N18" s="257"/>
      <c r="O18" s="257"/>
      <c r="P18" s="257"/>
      <c r="Q18" s="257"/>
    </row>
    <row r="19" spans="1:17" ht="15" customHeight="1" thickBot="1" x14ac:dyDescent="0.35">
      <c r="A19" s="257"/>
      <c r="B19" s="257"/>
      <c r="C19" s="257"/>
      <c r="D19" s="257"/>
      <c r="E19" s="257"/>
      <c r="F19" s="257"/>
      <c r="G19" s="257"/>
      <c r="H19" s="257"/>
      <c r="I19" s="257"/>
      <c r="J19" s="257"/>
      <c r="K19" s="257"/>
      <c r="L19" s="257"/>
      <c r="M19" s="257"/>
      <c r="N19" s="257"/>
      <c r="O19" s="257"/>
      <c r="P19" s="257"/>
      <c r="Q19" s="257"/>
    </row>
    <row r="20" spans="1:17" ht="15" customHeight="1" x14ac:dyDescent="0.3">
      <c r="A20" s="255" t="s">
        <v>1</v>
      </c>
      <c r="B20" s="256"/>
      <c r="C20" s="30" t="s">
        <v>67</v>
      </c>
      <c r="D20" s="31" t="s">
        <v>68</v>
      </c>
      <c r="E20" s="30" t="s">
        <v>69</v>
      </c>
      <c r="F20" s="30" t="s">
        <v>70</v>
      </c>
      <c r="G20" s="31" t="s">
        <v>71</v>
      </c>
      <c r="H20" s="30" t="s">
        <v>72</v>
      </c>
      <c r="I20" s="32" t="s">
        <v>73</v>
      </c>
      <c r="J20" s="30" t="s">
        <v>74</v>
      </c>
      <c r="K20" s="31" t="s">
        <v>75</v>
      </c>
      <c r="L20" s="30" t="s">
        <v>76</v>
      </c>
      <c r="M20" s="30" t="s">
        <v>77</v>
      </c>
      <c r="N20" s="32" t="s">
        <v>78</v>
      </c>
      <c r="O20" s="30" t="s">
        <v>79</v>
      </c>
      <c r="P20" s="33" t="s">
        <v>135</v>
      </c>
      <c r="Q20" s="33" t="s">
        <v>2</v>
      </c>
    </row>
    <row r="21" spans="1:17" ht="15" customHeight="1" x14ac:dyDescent="0.3">
      <c r="A21" s="59" t="s">
        <v>3</v>
      </c>
      <c r="B21" s="2" t="s">
        <v>16</v>
      </c>
      <c r="C21" s="19">
        <v>6</v>
      </c>
      <c r="D21" s="20">
        <v>1</v>
      </c>
      <c r="E21" s="19">
        <v>3</v>
      </c>
      <c r="F21" s="19">
        <v>1</v>
      </c>
      <c r="G21" s="19">
        <v>1</v>
      </c>
      <c r="H21" s="19">
        <v>1</v>
      </c>
      <c r="I21" s="21">
        <v>1</v>
      </c>
      <c r="J21" s="22">
        <v>1</v>
      </c>
      <c r="K21" s="19">
        <v>2</v>
      </c>
      <c r="L21" s="19">
        <v>3</v>
      </c>
      <c r="M21" s="20">
        <v>1</v>
      </c>
      <c r="N21" s="19">
        <v>3</v>
      </c>
      <c r="O21" s="21">
        <v>3</v>
      </c>
      <c r="P21" s="45">
        <v>2</v>
      </c>
      <c r="Q21" s="23">
        <f>(COUNTIF($C21:P21,1)*10)+(COUNTIF($C21:P21,2)*6)+(COUNTIF($C21:P21,3)*4)+(COUNTIF($C21:P21,4)*3)+(COUNTIF($C21:P21,5)*2)+(COUNTIF($C21:P21,6))</f>
        <v>99</v>
      </c>
    </row>
    <row r="22" spans="1:17" ht="15" customHeight="1" x14ac:dyDescent="0.3">
      <c r="A22" s="59" t="s">
        <v>4</v>
      </c>
      <c r="B22" s="2" t="s">
        <v>10</v>
      </c>
      <c r="C22" s="19">
        <v>2</v>
      </c>
      <c r="D22" s="20">
        <v>2</v>
      </c>
      <c r="E22" s="19">
        <v>7</v>
      </c>
      <c r="F22" s="19">
        <v>2</v>
      </c>
      <c r="G22" s="19">
        <v>3</v>
      </c>
      <c r="H22" s="19">
        <v>4</v>
      </c>
      <c r="I22" s="21">
        <v>3</v>
      </c>
      <c r="J22" s="19">
        <v>5</v>
      </c>
      <c r="K22" s="19">
        <v>1</v>
      </c>
      <c r="L22" s="19">
        <v>4</v>
      </c>
      <c r="M22" s="20">
        <v>6</v>
      </c>
      <c r="N22" s="19">
        <v>2</v>
      </c>
      <c r="O22" s="21">
        <v>1</v>
      </c>
      <c r="P22" s="45">
        <v>1</v>
      </c>
      <c r="Q22" s="23">
        <f>(COUNTIF($C22:P22,1)*10)+(COUNTIF($C22:P22,2)*6)+(COUNTIF($C22:P22,3)*4)+(COUNTIF($C22:P22,4)*3)+(COUNTIF($C22:P22,5)*2)+(COUNTIF($C22:P22,6))</f>
        <v>71</v>
      </c>
    </row>
    <row r="23" spans="1:17" ht="15" customHeight="1" x14ac:dyDescent="0.3">
      <c r="A23" s="59" t="s">
        <v>5</v>
      </c>
      <c r="B23" s="2" t="s">
        <v>12</v>
      </c>
      <c r="C23" s="19">
        <v>3</v>
      </c>
      <c r="D23" s="20">
        <v>4</v>
      </c>
      <c r="E23" s="19">
        <v>4</v>
      </c>
      <c r="F23" s="19">
        <v>4</v>
      </c>
      <c r="G23" s="19">
        <v>2</v>
      </c>
      <c r="H23" s="19">
        <v>2</v>
      </c>
      <c r="I23" s="21">
        <v>2</v>
      </c>
      <c r="J23" s="19">
        <v>2</v>
      </c>
      <c r="K23" s="19">
        <v>6</v>
      </c>
      <c r="L23" s="19">
        <v>5</v>
      </c>
      <c r="M23" s="20">
        <v>2</v>
      </c>
      <c r="N23" s="19">
        <v>1</v>
      </c>
      <c r="O23" s="21">
        <v>2</v>
      </c>
      <c r="P23" s="45">
        <v>5</v>
      </c>
      <c r="Q23" s="23">
        <f>(COUNTIF($C23:P23,1)*10)+(COUNTIF($C23:P23,2)*6)+(COUNTIF($C23:P23,3)*4)+(COUNTIF($C23:P23,4)*3)+(COUNTIF($C23:P23,5)*2)+(COUNTIF($C23:P23,6))</f>
        <v>64</v>
      </c>
    </row>
    <row r="24" spans="1:17" ht="15" customHeight="1" x14ac:dyDescent="0.3">
      <c r="A24" s="59" t="s">
        <v>6</v>
      </c>
      <c r="B24" s="2" t="s">
        <v>129</v>
      </c>
      <c r="C24" s="19">
        <v>4</v>
      </c>
      <c r="D24" s="20">
        <v>7</v>
      </c>
      <c r="E24" s="19">
        <v>1</v>
      </c>
      <c r="F24" s="19">
        <v>5</v>
      </c>
      <c r="G24" s="19">
        <v>7</v>
      </c>
      <c r="H24" s="19">
        <v>6</v>
      </c>
      <c r="I24" s="21">
        <v>4</v>
      </c>
      <c r="J24" s="19">
        <v>3</v>
      </c>
      <c r="K24" s="19">
        <v>3</v>
      </c>
      <c r="L24" s="19">
        <v>1</v>
      </c>
      <c r="M24" s="20">
        <v>4</v>
      </c>
      <c r="N24" s="19">
        <v>5</v>
      </c>
      <c r="O24" s="21">
        <v>7</v>
      </c>
      <c r="P24" s="45">
        <v>3</v>
      </c>
      <c r="Q24" s="23">
        <f>(COUNTIF($C24:P24,1)*10)+(COUNTIF($C24:P24,2)*6)+(COUNTIF($C24:P24,3)*4)+(COUNTIF($C24:P24,4)*3)+(COUNTIF($C24:P24,5)*2)+(COUNTIF($C24:P24,6))</f>
        <v>46</v>
      </c>
    </row>
    <row r="25" spans="1:17" ht="15" customHeight="1" x14ac:dyDescent="0.3">
      <c r="A25" s="59" t="s">
        <v>7</v>
      </c>
      <c r="B25" s="2" t="s">
        <v>90</v>
      </c>
      <c r="C25" s="19">
        <v>1</v>
      </c>
      <c r="D25" s="20">
        <v>3</v>
      </c>
      <c r="E25" s="19">
        <v>5</v>
      </c>
      <c r="F25" s="19">
        <v>7</v>
      </c>
      <c r="G25" s="19">
        <v>4</v>
      </c>
      <c r="H25" s="19">
        <v>3</v>
      </c>
      <c r="I25" s="21">
        <v>6</v>
      </c>
      <c r="J25" s="19">
        <v>4</v>
      </c>
      <c r="K25" s="19">
        <v>5</v>
      </c>
      <c r="L25" s="19">
        <v>6</v>
      </c>
      <c r="M25" s="20">
        <v>3</v>
      </c>
      <c r="N25" s="19">
        <v>4</v>
      </c>
      <c r="O25" s="21">
        <v>4</v>
      </c>
      <c r="P25" s="45">
        <v>6</v>
      </c>
      <c r="Q25" s="23">
        <f>(COUNTIF($C25:P25,1)*10)+(COUNTIF($C25:P25,2)*6)+(COUNTIF($C25:P25,3)*4)+(COUNTIF($C25:P25,4)*3)+(COUNTIF($C25:P25,5)*2)+(COUNTIF($C25:P25,6))</f>
        <v>41</v>
      </c>
    </row>
    <row r="26" spans="1:17" ht="15" customHeight="1" x14ac:dyDescent="0.3">
      <c r="A26" s="59" t="s">
        <v>8</v>
      </c>
      <c r="B26" s="2" t="s">
        <v>11</v>
      </c>
      <c r="C26" s="19">
        <v>7</v>
      </c>
      <c r="D26" s="20">
        <v>6</v>
      </c>
      <c r="E26" s="19">
        <v>2</v>
      </c>
      <c r="F26" s="19">
        <v>3</v>
      </c>
      <c r="G26" s="19">
        <v>5</v>
      </c>
      <c r="H26" s="19">
        <v>7</v>
      </c>
      <c r="I26" s="21">
        <v>5</v>
      </c>
      <c r="J26" s="19">
        <v>6</v>
      </c>
      <c r="K26" s="19">
        <v>4</v>
      </c>
      <c r="L26" s="19">
        <v>2</v>
      </c>
      <c r="M26" s="20">
        <v>5</v>
      </c>
      <c r="N26" s="19">
        <v>7</v>
      </c>
      <c r="O26" s="19">
        <v>5</v>
      </c>
      <c r="P26" s="45">
        <v>7</v>
      </c>
      <c r="Q26" s="23">
        <f>(COUNTIF($C26:P26,1)*10)+(COUNTIF($C26:P26,2)*6)+(COUNTIF($C26:P26,3)*4)+(COUNTIF($C26:P26,4)*3)+(COUNTIF($C26:P26,5)*2)+(COUNTIF($C26:P26,6))</f>
        <v>29</v>
      </c>
    </row>
    <row r="27" spans="1:17" ht="15" customHeight="1" thickBot="1" x14ac:dyDescent="0.35">
      <c r="A27" s="60" t="s">
        <v>103</v>
      </c>
      <c r="B27" s="17" t="s">
        <v>136</v>
      </c>
      <c r="C27" s="37">
        <v>5</v>
      </c>
      <c r="D27" s="36">
        <v>5</v>
      </c>
      <c r="E27" s="35">
        <v>6</v>
      </c>
      <c r="F27" s="37">
        <v>6</v>
      </c>
      <c r="G27" s="37">
        <v>6</v>
      </c>
      <c r="H27" s="35">
        <v>5</v>
      </c>
      <c r="I27" s="37">
        <v>7</v>
      </c>
      <c r="J27" s="35">
        <v>7</v>
      </c>
      <c r="K27" s="35">
        <v>7</v>
      </c>
      <c r="L27" s="35">
        <v>7</v>
      </c>
      <c r="M27" s="36">
        <v>7</v>
      </c>
      <c r="N27" s="35">
        <v>6</v>
      </c>
      <c r="O27" s="35">
        <v>6</v>
      </c>
      <c r="P27" s="46">
        <v>4</v>
      </c>
      <c r="Q27" s="27">
        <f>(COUNTIF($C27:P27,1)*10)+(COUNTIF($C27:P27,2)*6)+(COUNTIF($C27:P27,3)*4)+(COUNTIF($C27:P27,4)*3)+(COUNTIF($C27:P27,5)*2)+(COUNTIF($C27:P27,6))</f>
        <v>14</v>
      </c>
    </row>
    <row r="28" spans="1:17" ht="15" customHeight="1" x14ac:dyDescent="0.3">
      <c r="A28" s="64"/>
      <c r="B28" s="64"/>
      <c r="C28" s="9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5"/>
      <c r="Q28" s="66"/>
    </row>
    <row r="29" spans="1:17" ht="15" customHeight="1" x14ac:dyDescent="0.3">
      <c r="A29" s="61" t="s">
        <v>9</v>
      </c>
      <c r="B29" s="64"/>
      <c r="C29" s="9" t="s">
        <v>147</v>
      </c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5"/>
      <c r="Q29" s="66"/>
    </row>
    <row r="30" spans="1:17" ht="15" customHeight="1" x14ac:dyDescent="0.3">
      <c r="A30" s="64"/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5"/>
      <c r="Q30" s="66"/>
    </row>
    <row r="31" spans="1:17" ht="15" customHeight="1" x14ac:dyDescent="0.3">
      <c r="A31" s="257" t="s">
        <v>64</v>
      </c>
      <c r="B31" s="257"/>
      <c r="C31" s="257"/>
      <c r="D31" s="257"/>
      <c r="E31" s="257"/>
      <c r="F31" s="257"/>
      <c r="G31" s="257"/>
      <c r="H31" s="257"/>
      <c r="I31" s="257"/>
      <c r="J31" s="257"/>
      <c r="K31" s="257"/>
      <c r="L31" s="257"/>
      <c r="M31" s="257"/>
      <c r="N31" s="257"/>
      <c r="O31" s="257"/>
      <c r="P31" s="257"/>
      <c r="Q31" s="257"/>
    </row>
    <row r="32" spans="1:17" ht="15" customHeight="1" thickBot="1" x14ac:dyDescent="0.35">
      <c r="A32" s="257"/>
      <c r="B32" s="257"/>
      <c r="C32" s="257"/>
      <c r="D32" s="257"/>
      <c r="E32" s="257"/>
      <c r="F32" s="257"/>
      <c r="G32" s="257"/>
      <c r="H32" s="257"/>
      <c r="I32" s="257"/>
      <c r="J32" s="257"/>
      <c r="K32" s="257"/>
      <c r="L32" s="257"/>
      <c r="M32" s="257"/>
      <c r="N32" s="257"/>
      <c r="O32" s="257"/>
      <c r="P32" s="257"/>
      <c r="Q32" s="257"/>
    </row>
    <row r="33" spans="1:17" ht="15" customHeight="1" x14ac:dyDescent="0.3">
      <c r="A33" s="255" t="s">
        <v>1</v>
      </c>
      <c r="B33" s="256"/>
      <c r="C33" s="30" t="s">
        <v>67</v>
      </c>
      <c r="D33" s="31" t="s">
        <v>68</v>
      </c>
      <c r="E33" s="30" t="s">
        <v>69</v>
      </c>
      <c r="F33" s="30" t="s">
        <v>70</v>
      </c>
      <c r="G33" s="31" t="s">
        <v>71</v>
      </c>
      <c r="H33" s="30" t="s">
        <v>72</v>
      </c>
      <c r="I33" s="32" t="s">
        <v>73</v>
      </c>
      <c r="J33" s="30" t="s">
        <v>74</v>
      </c>
      <c r="K33" s="31" t="s">
        <v>75</v>
      </c>
      <c r="L33" s="30" t="s">
        <v>76</v>
      </c>
      <c r="M33" s="30" t="s">
        <v>77</v>
      </c>
      <c r="N33" s="32" t="s">
        <v>78</v>
      </c>
      <c r="O33" s="30" t="s">
        <v>79</v>
      </c>
      <c r="P33" s="33" t="s">
        <v>135</v>
      </c>
      <c r="Q33" s="33" t="s">
        <v>2</v>
      </c>
    </row>
    <row r="34" spans="1:17" ht="15" customHeight="1" x14ac:dyDescent="0.3">
      <c r="A34" s="59" t="s">
        <v>3</v>
      </c>
      <c r="B34" s="2" t="s">
        <v>89</v>
      </c>
      <c r="C34" s="19">
        <v>2</v>
      </c>
      <c r="D34" s="20">
        <v>3</v>
      </c>
      <c r="E34" s="19">
        <v>1</v>
      </c>
      <c r="F34" s="19">
        <v>3</v>
      </c>
      <c r="G34" s="19">
        <v>3</v>
      </c>
      <c r="H34" s="19">
        <v>4</v>
      </c>
      <c r="I34" s="21">
        <v>5</v>
      </c>
      <c r="J34" s="22">
        <v>4</v>
      </c>
      <c r="K34" s="19">
        <v>1</v>
      </c>
      <c r="L34" s="19">
        <v>1</v>
      </c>
      <c r="M34" s="20">
        <v>4</v>
      </c>
      <c r="N34" s="19">
        <v>2</v>
      </c>
      <c r="O34" s="22">
        <v>2</v>
      </c>
      <c r="P34" s="45">
        <v>1</v>
      </c>
      <c r="Q34" s="23">
        <f>(COUNTIF($C34:P34,1)*10)+(COUNTIF($C34:P34,2)*6)+(COUNTIF($C34:P34,3)*4)+(COUNTIF($C34:P34,4)*3)+(COUNTIF($C34:P34,5)*2)+(COUNTIF($C34:P34,6))+1</f>
        <v>82</v>
      </c>
    </row>
    <row r="35" spans="1:17" ht="15" customHeight="1" x14ac:dyDescent="0.3">
      <c r="A35" s="59" t="s">
        <v>4</v>
      </c>
      <c r="B35" s="15" t="s">
        <v>16</v>
      </c>
      <c r="C35" s="21">
        <v>6</v>
      </c>
      <c r="D35" s="20">
        <v>1</v>
      </c>
      <c r="E35" s="19">
        <v>5</v>
      </c>
      <c r="F35" s="19">
        <v>5</v>
      </c>
      <c r="G35" s="19">
        <v>5</v>
      </c>
      <c r="H35" s="19">
        <v>1</v>
      </c>
      <c r="I35" s="21">
        <v>2</v>
      </c>
      <c r="J35" s="19">
        <v>1</v>
      </c>
      <c r="K35" s="19">
        <v>3</v>
      </c>
      <c r="L35" s="19">
        <v>2</v>
      </c>
      <c r="M35" s="20">
        <v>1</v>
      </c>
      <c r="N35" s="19">
        <v>6</v>
      </c>
      <c r="O35" s="19">
        <v>1</v>
      </c>
      <c r="P35" s="45">
        <v>2</v>
      </c>
      <c r="Q35" s="23">
        <f>(COUNTIF($C35:P35,1)*10)+(COUNTIF($C35:P35,2)*6)+(COUNTIF($C35:P35,3)*4)+(COUNTIF($C35:P35,4)*3)+(COUNTIF($C35:P35,5)*2)+(COUNTIF($C35:P35,6))+1</f>
        <v>81</v>
      </c>
    </row>
    <row r="36" spans="1:17" ht="15" customHeight="1" x14ac:dyDescent="0.3">
      <c r="A36" s="59" t="s">
        <v>5</v>
      </c>
      <c r="B36" s="18" t="s">
        <v>13</v>
      </c>
      <c r="C36" s="21">
        <v>1</v>
      </c>
      <c r="D36" s="20">
        <v>4</v>
      </c>
      <c r="E36" s="19">
        <v>2</v>
      </c>
      <c r="F36" s="21">
        <v>2</v>
      </c>
      <c r="G36" s="21">
        <v>1</v>
      </c>
      <c r="H36" s="19">
        <v>2</v>
      </c>
      <c r="I36" s="21">
        <v>1</v>
      </c>
      <c r="J36" s="19">
        <v>2</v>
      </c>
      <c r="K36" s="19">
        <v>2</v>
      </c>
      <c r="L36" s="19">
        <v>3</v>
      </c>
      <c r="M36" s="20">
        <v>3</v>
      </c>
      <c r="N36" s="19">
        <v>4</v>
      </c>
      <c r="O36" s="19">
        <v>4</v>
      </c>
      <c r="P36" s="45">
        <v>3</v>
      </c>
      <c r="Q36" s="23">
        <f>(COUNTIF($C36:P36,1)*10)+(COUNTIF($C36:P36,2)*6)+(COUNTIF($C36:P36,3)*4)+(COUNTIF($C36:P36,4)*3)+(COUNTIF($C36:P36,5)*2)+(COUNTIF($C36:P36,6))</f>
        <v>81</v>
      </c>
    </row>
    <row r="37" spans="1:17" ht="15" customHeight="1" x14ac:dyDescent="0.3">
      <c r="A37" s="59" t="s">
        <v>6</v>
      </c>
      <c r="B37" s="18" t="s">
        <v>10</v>
      </c>
      <c r="C37" s="21">
        <v>3</v>
      </c>
      <c r="D37" s="20">
        <v>2</v>
      </c>
      <c r="E37" s="19">
        <v>3</v>
      </c>
      <c r="F37" s="21">
        <v>1</v>
      </c>
      <c r="G37" s="21">
        <v>4</v>
      </c>
      <c r="H37" s="19">
        <v>6</v>
      </c>
      <c r="I37" s="21">
        <v>4</v>
      </c>
      <c r="J37" s="19">
        <v>3</v>
      </c>
      <c r="K37" s="21">
        <v>4</v>
      </c>
      <c r="L37" s="19">
        <v>4</v>
      </c>
      <c r="M37" s="20">
        <v>6</v>
      </c>
      <c r="N37" s="19">
        <v>1</v>
      </c>
      <c r="O37" s="19">
        <v>5</v>
      </c>
      <c r="P37" s="45">
        <v>5</v>
      </c>
      <c r="Q37" s="23">
        <f>(COUNTIF($C37:P37,1)*10)+(COUNTIF($C37:P37,2)*6)+(COUNTIF($C37:P37,3)*4)+(COUNTIF($C37:P37,4)*3)+(COUNTIF($C37:P37,5)*2)+(COUNTIF($C37:P37,6))</f>
        <v>56</v>
      </c>
    </row>
    <row r="38" spans="1:17" ht="15" customHeight="1" x14ac:dyDescent="0.3">
      <c r="A38" s="59" t="s">
        <v>7</v>
      </c>
      <c r="B38" s="15" t="s">
        <v>12</v>
      </c>
      <c r="C38" s="19">
        <v>5</v>
      </c>
      <c r="D38" s="19">
        <v>5</v>
      </c>
      <c r="E38" s="19">
        <v>4</v>
      </c>
      <c r="F38" s="20">
        <v>4</v>
      </c>
      <c r="G38" s="19">
        <v>2</v>
      </c>
      <c r="H38" s="19">
        <v>5</v>
      </c>
      <c r="I38" s="21">
        <v>3</v>
      </c>
      <c r="J38" s="19">
        <v>5</v>
      </c>
      <c r="K38" s="19">
        <v>5</v>
      </c>
      <c r="L38" s="19">
        <v>5</v>
      </c>
      <c r="M38" s="19">
        <v>5</v>
      </c>
      <c r="N38" s="19">
        <v>5</v>
      </c>
      <c r="O38" s="19">
        <v>3</v>
      </c>
      <c r="P38" s="45">
        <v>4</v>
      </c>
      <c r="Q38" s="23">
        <f>(COUNTIF($C38:P38,1)*10)+(COUNTIF($C38:P38,2)*6)+(COUNTIF($C38:P38,3)*4)+(COUNTIF($C38:P38,4)*3)+(COUNTIF($C38:P38,5)*2)+(COUNTIF($C38:P38,6))</f>
        <v>39</v>
      </c>
    </row>
    <row r="39" spans="1:17" ht="15" customHeight="1" thickBot="1" x14ac:dyDescent="0.35">
      <c r="A39" s="60" t="s">
        <v>8</v>
      </c>
      <c r="B39" s="17" t="s">
        <v>18</v>
      </c>
      <c r="C39" s="37">
        <v>4</v>
      </c>
      <c r="D39" s="35">
        <v>6</v>
      </c>
      <c r="E39" s="35" t="s">
        <v>52</v>
      </c>
      <c r="F39" s="35">
        <v>6</v>
      </c>
      <c r="G39" s="35" t="s">
        <v>52</v>
      </c>
      <c r="H39" s="35">
        <v>3</v>
      </c>
      <c r="I39" s="37">
        <v>6</v>
      </c>
      <c r="J39" s="35" t="s">
        <v>52</v>
      </c>
      <c r="K39" s="37">
        <v>6</v>
      </c>
      <c r="L39" s="35" t="s">
        <v>52</v>
      </c>
      <c r="M39" s="37">
        <v>2</v>
      </c>
      <c r="N39" s="35">
        <v>3</v>
      </c>
      <c r="O39" s="35" t="s">
        <v>52</v>
      </c>
      <c r="P39" s="46">
        <v>6</v>
      </c>
      <c r="Q39" s="27">
        <f>(COUNTIF($C39:P39,1)*10)+(COUNTIF($C39:P39,2)*6)+(COUNTIF($C39:P39,3)*4)+(COUNTIF($C39:P39,4)*3)+(COUNTIF($C39:P39,5)*2)+(COUNTIF($C39:P39,6))</f>
        <v>22</v>
      </c>
    </row>
    <row r="40" spans="1:17" ht="15" customHeight="1" x14ac:dyDescent="0.3">
      <c r="A40" s="64"/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64"/>
      <c r="Q40" s="66"/>
    </row>
    <row r="41" spans="1:17" ht="15" customHeight="1" x14ac:dyDescent="0.3">
      <c r="A41" s="61" t="s">
        <v>85</v>
      </c>
      <c r="B41" s="64"/>
      <c r="C41" s="9" t="s">
        <v>148</v>
      </c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6"/>
    </row>
    <row r="42" spans="1:17" ht="15" customHeight="1" x14ac:dyDescent="0.3">
      <c r="A42" s="64"/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64"/>
      <c r="O42" s="64"/>
      <c r="P42" s="64"/>
      <c r="Q42" s="66"/>
    </row>
    <row r="43" spans="1:17" ht="15" customHeight="1" x14ac:dyDescent="0.3">
      <c r="A43" s="64"/>
      <c r="B43" s="66"/>
      <c r="C43" s="66"/>
      <c r="D43" s="66"/>
      <c r="E43" s="66"/>
      <c r="F43" s="66"/>
      <c r="G43" s="66"/>
      <c r="H43" s="66"/>
      <c r="I43" s="66"/>
      <c r="J43" s="66"/>
      <c r="K43" s="66"/>
      <c r="L43" s="66"/>
      <c r="M43" s="66"/>
      <c r="N43" s="66"/>
      <c r="O43" s="66"/>
      <c r="P43" s="66"/>
      <c r="Q43" s="66"/>
    </row>
    <row r="44" spans="1:17" ht="15" customHeight="1" x14ac:dyDescent="0.3">
      <c r="A44" s="64"/>
      <c r="B44" s="66"/>
      <c r="C44" s="66"/>
      <c r="D44" s="66"/>
      <c r="E44" s="66"/>
      <c r="F44" s="66"/>
      <c r="G44" s="66"/>
      <c r="H44" s="66"/>
      <c r="I44" s="66"/>
      <c r="J44" s="66"/>
      <c r="K44" s="66"/>
      <c r="L44" s="66"/>
      <c r="M44" s="66"/>
      <c r="N44" s="66"/>
      <c r="O44" s="66"/>
      <c r="P44" s="66"/>
      <c r="Q44" s="66"/>
    </row>
    <row r="45" spans="1:17" ht="15" customHeight="1" x14ac:dyDescent="0.3">
      <c r="A45" s="64"/>
      <c r="B45" s="66"/>
      <c r="C45" s="66"/>
      <c r="D45" s="66"/>
      <c r="E45" s="66"/>
      <c r="F45" s="66"/>
      <c r="G45" s="66"/>
      <c r="H45" s="66"/>
      <c r="I45" s="66"/>
      <c r="J45" s="66"/>
      <c r="K45" s="66"/>
      <c r="L45" s="66"/>
      <c r="M45" s="66"/>
      <c r="N45" s="66"/>
      <c r="O45" s="66"/>
      <c r="P45" s="66"/>
      <c r="Q45" s="66"/>
    </row>
    <row r="46" spans="1:17" ht="15" customHeight="1" x14ac:dyDescent="0.3">
      <c r="A46" s="64"/>
      <c r="B46" s="66"/>
      <c r="C46" s="66"/>
      <c r="D46" s="66"/>
      <c r="E46" s="66"/>
      <c r="F46" s="66"/>
      <c r="G46" s="66"/>
      <c r="H46" s="66"/>
      <c r="I46" s="66"/>
      <c r="J46" s="66"/>
      <c r="K46" s="66"/>
      <c r="L46" s="66"/>
      <c r="M46" s="66"/>
      <c r="N46" s="66"/>
      <c r="O46" s="66"/>
      <c r="P46" s="66"/>
      <c r="Q46" s="66"/>
    </row>
    <row r="47" spans="1:17" ht="15" customHeight="1" x14ac:dyDescent="0.3">
      <c r="A47" s="64"/>
      <c r="B47" s="64"/>
      <c r="C47" s="64"/>
      <c r="D47" s="64"/>
      <c r="E47" s="64"/>
      <c r="F47" s="64"/>
      <c r="G47" s="64"/>
      <c r="H47" s="64"/>
      <c r="I47" s="64"/>
      <c r="J47" s="64"/>
      <c r="K47" s="64"/>
      <c r="L47" s="64"/>
      <c r="M47" s="64"/>
      <c r="N47" s="64"/>
      <c r="O47" s="64"/>
      <c r="P47" s="64"/>
      <c r="Q47" s="66"/>
    </row>
    <row r="48" spans="1:17" ht="15" customHeight="1" x14ac:dyDescent="0.3">
      <c r="A48" s="64"/>
      <c r="B48" s="64"/>
      <c r="C48" s="64"/>
      <c r="D48" s="64"/>
      <c r="E48" s="64"/>
      <c r="F48" s="64"/>
      <c r="G48" s="64"/>
      <c r="H48" s="64"/>
      <c r="I48" s="64"/>
      <c r="J48" s="64"/>
      <c r="K48" s="64"/>
      <c r="L48" s="64"/>
      <c r="M48" s="64"/>
      <c r="N48" s="64"/>
      <c r="O48" s="64"/>
      <c r="P48" s="64"/>
      <c r="Q48" s="66"/>
    </row>
    <row r="49" spans="1:16" ht="15" customHeight="1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</row>
    <row r="50" spans="1:16" ht="15" customHeight="1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</row>
    <row r="51" spans="1:16" ht="15" customHeight="1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</row>
    <row r="52" spans="1:16" ht="15" customHeight="1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</row>
    <row r="53" spans="1:16" ht="15" customHeight="1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</row>
    <row r="54" spans="1:16" ht="15" customHeight="1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</row>
    <row r="55" spans="1:16" ht="15" customHeight="1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</row>
    <row r="56" spans="1:16" ht="15" customHeight="1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</row>
    <row r="57" spans="1:16" ht="15" customHeight="1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</row>
    <row r="58" spans="1:16" ht="15" customHeight="1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</row>
    <row r="59" spans="1:16" ht="15" customHeight="1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</row>
    <row r="60" spans="1:16" ht="15" customHeight="1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</row>
    <row r="61" spans="1:16" ht="15" customHeight="1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</row>
    <row r="62" spans="1:16" ht="15" customHeight="1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</row>
    <row r="63" spans="1:16" ht="15" customHeight="1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</row>
    <row r="64" spans="1:16" ht="15" customHeight="1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</row>
    <row r="65" spans="1:16" ht="15" customHeight="1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</row>
    <row r="66" spans="1:16" ht="15" customHeight="1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</row>
    <row r="67" spans="1:16" ht="15" customHeight="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</row>
    <row r="68" spans="1:16" ht="15" customHeight="1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</row>
    <row r="69" spans="1:16" ht="15" customHeight="1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</row>
    <row r="70" spans="1:16" ht="15" customHeight="1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</row>
    <row r="71" spans="1:16" ht="15" customHeight="1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</row>
    <row r="72" spans="1:16" ht="15" customHeight="1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</row>
    <row r="73" spans="1:16" ht="15" customHeight="1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</row>
    <row r="74" spans="1:16" ht="15" customHeight="1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</row>
    <row r="75" spans="1:16" ht="15" customHeight="1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</row>
    <row r="76" spans="1:16" ht="15" customHeight="1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</row>
    <row r="77" spans="1:16" ht="15" customHeight="1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</row>
    <row r="78" spans="1:16" ht="15" customHeight="1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</row>
    <row r="79" spans="1:16" ht="15" customHeight="1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</row>
    <row r="80" spans="1:16" ht="15" customHeight="1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</row>
    <row r="81" spans="1:16" ht="15" customHeight="1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</row>
    <row r="82" spans="1:16" ht="15" customHeight="1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</row>
    <row r="83" spans="1:16" ht="15" customHeight="1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</row>
    <row r="84" spans="1:16" ht="15" customHeight="1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</row>
    <row r="85" spans="1:16" ht="15" customHeight="1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</row>
    <row r="86" spans="1:16" ht="15" customHeight="1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</row>
    <row r="87" spans="1:16" ht="15" customHeight="1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</row>
    <row r="88" spans="1:16" ht="15" customHeight="1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</row>
    <row r="89" spans="1:16" ht="15" customHeight="1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</row>
    <row r="90" spans="1:16" ht="15" customHeight="1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</row>
    <row r="91" spans="1:16" ht="15" customHeight="1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</row>
    <row r="92" spans="1:16" ht="15" customHeight="1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</row>
    <row r="93" spans="1:16" ht="15" customHeight="1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</row>
    <row r="94" spans="1:16" ht="15" customHeight="1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</row>
    <row r="95" spans="1:16" ht="15" customHeight="1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</row>
    <row r="96" spans="1:16" ht="15" customHeight="1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</row>
    <row r="97" spans="1:16" ht="15" customHeight="1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</row>
    <row r="98" spans="1:16" ht="15" customHeight="1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</row>
    <row r="99" spans="1:16" ht="15" customHeight="1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</row>
    <row r="100" spans="1:16" ht="15" customHeight="1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</row>
    <row r="101" spans="1:16" ht="15" customHeight="1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</row>
    <row r="102" spans="1:16" ht="15" customHeight="1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</row>
    <row r="103" spans="1:16" ht="15" customHeight="1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</row>
    <row r="104" spans="1:16" ht="15" customHeight="1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</row>
    <row r="105" spans="1:16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</row>
    <row r="106" spans="1:16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</row>
    <row r="107" spans="1:16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</row>
    <row r="108" spans="1:16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</row>
    <row r="109" spans="1:16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</row>
    <row r="110" spans="1:16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</row>
    <row r="111" spans="1:16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</row>
    <row r="112" spans="1:16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</row>
    <row r="113" spans="1:16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</row>
    <row r="114" spans="1:16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</row>
    <row r="115" spans="1:16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</row>
    <row r="116" spans="1:16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</row>
    <row r="117" spans="1:16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</row>
    <row r="118" spans="1:16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</row>
    <row r="119" spans="1:16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</row>
    <row r="120" spans="1:16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</row>
    <row r="121" spans="1:16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</row>
    <row r="122" spans="1:16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</row>
    <row r="123" spans="1:16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</row>
    <row r="124" spans="1:16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</row>
    <row r="125" spans="1:16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</row>
    <row r="126" spans="1:16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</row>
    <row r="127" spans="1:16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</row>
    <row r="128" spans="1:16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</row>
    <row r="129" spans="1:16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</row>
    <row r="130" spans="1:16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</row>
    <row r="131" spans="1:16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</row>
    <row r="132" spans="1:16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</row>
    <row r="133" spans="1:16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</row>
    <row r="134" spans="1:16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</row>
    <row r="135" spans="1:16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</row>
    <row r="136" spans="1:16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</row>
    <row r="137" spans="1:16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</row>
    <row r="138" spans="1:16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</row>
    <row r="139" spans="1:16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</row>
    <row r="140" spans="1:16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</row>
    <row r="141" spans="1:16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</row>
    <row r="142" spans="1:16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</row>
    <row r="143" spans="1:16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</row>
    <row r="144" spans="1:16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</row>
    <row r="145" spans="1:16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</row>
    <row r="146" spans="1:16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</row>
    <row r="147" spans="1:16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</row>
    <row r="148" spans="1:16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</row>
    <row r="149" spans="1:16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</row>
    <row r="150" spans="1:16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</row>
    <row r="151" spans="1:16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</row>
    <row r="152" spans="1:16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</row>
    <row r="153" spans="1:16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</row>
    <row r="154" spans="1:16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</row>
    <row r="155" spans="1:16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</row>
    <row r="156" spans="1:16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</row>
    <row r="157" spans="1:16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</row>
    <row r="158" spans="1:16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</row>
    <row r="159" spans="1:16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</row>
    <row r="160" spans="1:16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</row>
    <row r="161" spans="1:16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</row>
    <row r="162" spans="1:16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</row>
    <row r="163" spans="1:16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</row>
    <row r="164" spans="1:16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</row>
    <row r="165" spans="1:16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</row>
    <row r="166" spans="1:16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</row>
    <row r="167" spans="1:16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</row>
    <row r="168" spans="1:16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</row>
  </sheetData>
  <sortState xmlns:xlrd2="http://schemas.microsoft.com/office/spreadsheetml/2017/richdata2" ref="B34:Q39">
    <sortCondition descending="1" ref="Q34:Q39"/>
  </sortState>
  <mergeCells count="9">
    <mergeCell ref="A20:B20"/>
    <mergeCell ref="A31:Q32"/>
    <mergeCell ref="A33:B33"/>
    <mergeCell ref="A1:Q2"/>
    <mergeCell ref="A3:Q3"/>
    <mergeCell ref="A4:Q4"/>
    <mergeCell ref="A6:Q7"/>
    <mergeCell ref="A8:B8"/>
    <mergeCell ref="A18:Q19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T173"/>
  <sheetViews>
    <sheetView showGridLines="0" zoomScaleNormal="100" workbookViewId="0">
      <selection activeCell="B15" sqref="B15"/>
    </sheetView>
  </sheetViews>
  <sheetFormatPr defaultRowHeight="14.4" x14ac:dyDescent="0.3"/>
  <cols>
    <col min="1" max="1" width="3.44140625" customWidth="1"/>
    <col min="2" max="2" width="18.44140625" customWidth="1"/>
    <col min="3" max="20" width="11" customWidth="1"/>
  </cols>
  <sheetData>
    <row r="1" spans="1:20" ht="15" customHeight="1" x14ac:dyDescent="0.3">
      <c r="A1" s="258" t="s">
        <v>151</v>
      </c>
      <c r="B1" s="258"/>
      <c r="C1" s="258"/>
      <c r="D1" s="258"/>
      <c r="E1" s="258"/>
      <c r="F1" s="258"/>
      <c r="G1" s="258"/>
      <c r="H1" s="258"/>
      <c r="I1" s="258"/>
      <c r="J1" s="258"/>
      <c r="K1" s="258"/>
      <c r="L1" s="258"/>
      <c r="M1" s="258"/>
      <c r="N1" s="258"/>
      <c r="O1" s="258"/>
      <c r="P1" s="258"/>
      <c r="Q1" s="258"/>
      <c r="R1" s="258"/>
      <c r="S1" s="258"/>
      <c r="T1" s="258"/>
    </row>
    <row r="2" spans="1:20" ht="15" customHeight="1" x14ac:dyDescent="0.3">
      <c r="A2" s="258"/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8"/>
      <c r="P2" s="258"/>
      <c r="Q2" s="258"/>
      <c r="R2" s="258"/>
      <c r="S2" s="258"/>
      <c r="T2" s="258"/>
    </row>
    <row r="3" spans="1:20" ht="21.75" customHeight="1" x14ac:dyDescent="0.55000000000000004">
      <c r="A3" s="259" t="s">
        <v>152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59"/>
      <c r="P3" s="259"/>
      <c r="Q3" s="259"/>
      <c r="R3" s="259"/>
      <c r="S3" s="259"/>
      <c r="T3" s="259"/>
    </row>
    <row r="4" spans="1:20" ht="21.75" customHeight="1" x14ac:dyDescent="0.55000000000000004">
      <c r="A4" s="259" t="s">
        <v>153</v>
      </c>
      <c r="B4" s="259"/>
      <c r="C4" s="259"/>
      <c r="D4" s="259"/>
      <c r="E4" s="259"/>
      <c r="F4" s="259"/>
      <c r="G4" s="259"/>
      <c r="H4" s="259"/>
      <c r="I4" s="259"/>
      <c r="J4" s="259"/>
      <c r="K4" s="259"/>
      <c r="L4" s="259"/>
      <c r="M4" s="259"/>
      <c r="N4" s="259"/>
      <c r="O4" s="259"/>
      <c r="P4" s="259"/>
      <c r="Q4" s="259"/>
      <c r="R4" s="259"/>
      <c r="S4" s="259"/>
      <c r="T4" s="259"/>
    </row>
    <row r="5" spans="1:20" ht="15" customHeight="1" x14ac:dyDescent="0.4">
      <c r="A5" s="28"/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66"/>
      <c r="R5" s="66"/>
      <c r="S5" s="66"/>
      <c r="T5" s="66"/>
    </row>
    <row r="6" spans="1:20" ht="15" customHeight="1" x14ac:dyDescent="0.3">
      <c r="A6" s="260" t="s">
        <v>62</v>
      </c>
      <c r="B6" s="260"/>
      <c r="C6" s="260"/>
      <c r="D6" s="260"/>
      <c r="E6" s="260"/>
      <c r="F6" s="260"/>
      <c r="G6" s="260"/>
      <c r="H6" s="260"/>
      <c r="I6" s="260"/>
      <c r="J6" s="260"/>
      <c r="K6" s="260"/>
      <c r="L6" s="260"/>
      <c r="M6" s="260"/>
      <c r="N6" s="260"/>
      <c r="O6" s="260"/>
      <c r="P6" s="260"/>
      <c r="Q6" s="260"/>
      <c r="R6" s="260"/>
      <c r="S6" s="260"/>
      <c r="T6" s="260"/>
    </row>
    <row r="7" spans="1:20" ht="15" customHeight="1" thickBot="1" x14ac:dyDescent="0.35">
      <c r="A7" s="261"/>
      <c r="B7" s="261"/>
      <c r="C7" s="261"/>
      <c r="D7" s="261"/>
      <c r="E7" s="261"/>
      <c r="F7" s="261"/>
      <c r="G7" s="261"/>
      <c r="H7" s="261"/>
      <c r="I7" s="261"/>
      <c r="J7" s="261"/>
      <c r="K7" s="261"/>
      <c r="L7" s="261"/>
      <c r="M7" s="261"/>
      <c r="N7" s="261"/>
      <c r="O7" s="261"/>
      <c r="P7" s="261"/>
      <c r="Q7" s="261"/>
      <c r="R7" s="261"/>
      <c r="S7" s="261"/>
      <c r="T7" s="261"/>
    </row>
    <row r="8" spans="1:20" ht="15" customHeight="1" x14ac:dyDescent="0.3">
      <c r="A8" s="255" t="s">
        <v>1</v>
      </c>
      <c r="B8" s="256"/>
      <c r="C8" s="30" t="s">
        <v>67</v>
      </c>
      <c r="D8" s="31" t="s">
        <v>68</v>
      </c>
      <c r="E8" s="30" t="s">
        <v>69</v>
      </c>
      <c r="F8" s="30" t="s">
        <v>70</v>
      </c>
      <c r="G8" s="31" t="s">
        <v>71</v>
      </c>
      <c r="H8" s="30" t="s">
        <v>72</v>
      </c>
      <c r="I8" s="32" t="s">
        <v>73</v>
      </c>
      <c r="J8" s="30" t="s">
        <v>74</v>
      </c>
      <c r="K8" s="31" t="s">
        <v>75</v>
      </c>
      <c r="L8" s="30" t="s">
        <v>76</v>
      </c>
      <c r="M8" s="30" t="s">
        <v>77</v>
      </c>
      <c r="N8" s="32" t="s">
        <v>78</v>
      </c>
      <c r="O8" s="30" t="s">
        <v>79</v>
      </c>
      <c r="P8" s="30" t="s">
        <v>135</v>
      </c>
      <c r="Q8" s="30" t="s">
        <v>154</v>
      </c>
      <c r="R8" s="30" t="s">
        <v>155</v>
      </c>
      <c r="S8" s="40" t="s">
        <v>156</v>
      </c>
      <c r="T8" s="33" t="s">
        <v>2</v>
      </c>
    </row>
    <row r="9" spans="1:20" ht="15" customHeight="1" x14ac:dyDescent="0.3">
      <c r="A9" s="59" t="s">
        <v>3</v>
      </c>
      <c r="B9" s="2" t="s">
        <v>157</v>
      </c>
      <c r="C9" s="19">
        <v>3</v>
      </c>
      <c r="D9" s="20">
        <v>1</v>
      </c>
      <c r="E9" s="19">
        <v>1</v>
      </c>
      <c r="F9" s="19">
        <v>5</v>
      </c>
      <c r="G9" s="19">
        <v>1</v>
      </c>
      <c r="H9" s="19">
        <v>2</v>
      </c>
      <c r="I9" s="21">
        <v>3</v>
      </c>
      <c r="J9" s="22">
        <v>1</v>
      </c>
      <c r="K9" s="19">
        <v>1</v>
      </c>
      <c r="L9" s="19">
        <v>1</v>
      </c>
      <c r="M9" s="20">
        <v>3</v>
      </c>
      <c r="N9" s="19">
        <v>2</v>
      </c>
      <c r="O9" s="21">
        <v>1</v>
      </c>
      <c r="P9" s="19">
        <v>3</v>
      </c>
      <c r="Q9" s="19">
        <v>6</v>
      </c>
      <c r="R9" s="19">
        <v>7</v>
      </c>
      <c r="S9" s="51">
        <v>2</v>
      </c>
      <c r="T9" s="23">
        <f>(COUNTIF($C9:S9,1)*10)+(COUNTIF($C9:S9,2)*6)+(COUNTIF($C9:S9,3)*4)+(COUNTIF($C9:S9,4)*3)+(COUNTIF($C9:S9,5)*2)+(COUNTIF($C9:S9,6))</f>
        <v>107</v>
      </c>
    </row>
    <row r="10" spans="1:20" ht="15" customHeight="1" x14ac:dyDescent="0.3">
      <c r="A10" s="59" t="s">
        <v>4</v>
      </c>
      <c r="B10" s="2" t="s">
        <v>12</v>
      </c>
      <c r="C10" s="19">
        <v>5</v>
      </c>
      <c r="D10" s="20">
        <v>2</v>
      </c>
      <c r="E10" s="19">
        <v>7</v>
      </c>
      <c r="F10" s="19">
        <v>1</v>
      </c>
      <c r="G10" s="19">
        <v>2</v>
      </c>
      <c r="H10" s="19">
        <v>4</v>
      </c>
      <c r="I10" s="21">
        <v>4</v>
      </c>
      <c r="J10" s="19">
        <v>2</v>
      </c>
      <c r="K10" s="19">
        <v>2</v>
      </c>
      <c r="L10" s="19">
        <v>2</v>
      </c>
      <c r="M10" s="20">
        <v>1</v>
      </c>
      <c r="N10" s="19">
        <v>3</v>
      </c>
      <c r="O10" s="19">
        <v>2</v>
      </c>
      <c r="P10" s="19">
        <v>2</v>
      </c>
      <c r="Q10" s="19">
        <v>1</v>
      </c>
      <c r="R10" s="19">
        <v>2</v>
      </c>
      <c r="S10" s="51">
        <v>6</v>
      </c>
      <c r="T10" s="23">
        <f>(COUNTIF($C10:S10,1)*10)+(COUNTIF($C10:S10,2)*6)+(COUNTIF($C10:S10,3)*4)+(COUNTIF($C10:S10,4)*3)+(COUNTIF($C10:S10,5)*2)+(COUNTIF($C10:S10,6))</f>
        <v>91</v>
      </c>
    </row>
    <row r="11" spans="1:20" ht="15" customHeight="1" x14ac:dyDescent="0.3">
      <c r="A11" s="59" t="s">
        <v>5</v>
      </c>
      <c r="B11" s="15" t="s">
        <v>161</v>
      </c>
      <c r="C11" s="21">
        <v>2</v>
      </c>
      <c r="D11" s="20">
        <v>6</v>
      </c>
      <c r="E11" s="19">
        <v>4</v>
      </c>
      <c r="F11" s="21">
        <v>3</v>
      </c>
      <c r="G11" s="21">
        <v>8</v>
      </c>
      <c r="H11" s="19">
        <v>3</v>
      </c>
      <c r="I11" s="21">
        <v>1</v>
      </c>
      <c r="J11" s="19">
        <v>4</v>
      </c>
      <c r="K11" s="19">
        <v>5</v>
      </c>
      <c r="L11" s="19">
        <v>3</v>
      </c>
      <c r="M11" s="20">
        <v>2</v>
      </c>
      <c r="N11" s="19">
        <v>6</v>
      </c>
      <c r="O11" s="19">
        <v>5</v>
      </c>
      <c r="P11" s="19">
        <v>4</v>
      </c>
      <c r="Q11" s="19">
        <v>3</v>
      </c>
      <c r="R11" s="19">
        <v>1</v>
      </c>
      <c r="S11" s="51">
        <v>1</v>
      </c>
      <c r="T11" s="23">
        <f>(COUNTIF($C11:S11,1)*10)+(COUNTIF($C11:S11,2)*6)+(COUNTIF($C11:S11,3)*4)+(COUNTIF($C11:S11,4)*3)+(COUNTIF($C11:S11,5)*2)+(COUNTIF($C11:S11,6))</f>
        <v>73</v>
      </c>
    </row>
    <row r="12" spans="1:20" ht="15" customHeight="1" x14ac:dyDescent="0.3">
      <c r="A12" s="59" t="s">
        <v>6</v>
      </c>
      <c r="B12" s="15" t="s">
        <v>150</v>
      </c>
      <c r="C12" s="21">
        <v>4</v>
      </c>
      <c r="D12" s="20">
        <v>5</v>
      </c>
      <c r="E12" s="19">
        <v>2</v>
      </c>
      <c r="F12" s="21">
        <v>7</v>
      </c>
      <c r="G12" s="21">
        <v>4</v>
      </c>
      <c r="H12" s="19">
        <v>1</v>
      </c>
      <c r="I12" s="21">
        <v>2</v>
      </c>
      <c r="J12" s="19">
        <v>5</v>
      </c>
      <c r="K12" s="21">
        <v>7</v>
      </c>
      <c r="L12" s="19">
        <v>4</v>
      </c>
      <c r="M12" s="20">
        <v>5</v>
      </c>
      <c r="N12" s="19">
        <v>4</v>
      </c>
      <c r="O12" s="19">
        <v>4</v>
      </c>
      <c r="P12" s="19">
        <v>6</v>
      </c>
      <c r="Q12" s="19">
        <v>2</v>
      </c>
      <c r="R12" s="19">
        <v>3</v>
      </c>
      <c r="S12" s="51">
        <v>8</v>
      </c>
      <c r="T12" s="23">
        <f>(COUNTIF($C12:S12,1)*10)+(COUNTIF($C12:S12,2)*6)+(COUNTIF($C12:S12,3)*4)+(COUNTIF($C12:S12,4)*3)+(COUNTIF($C12:S12,5)*2)+(COUNTIF($C12:S12,6))</f>
        <v>54</v>
      </c>
    </row>
    <row r="13" spans="1:20" ht="15" customHeight="1" x14ac:dyDescent="0.3">
      <c r="A13" s="59" t="s">
        <v>7</v>
      </c>
      <c r="B13" s="3" t="s">
        <v>13</v>
      </c>
      <c r="C13" s="21">
        <v>6</v>
      </c>
      <c r="D13" s="20">
        <v>8</v>
      </c>
      <c r="E13" s="19">
        <v>3</v>
      </c>
      <c r="F13" s="21">
        <v>6</v>
      </c>
      <c r="G13" s="21">
        <v>3</v>
      </c>
      <c r="H13" s="19">
        <v>7</v>
      </c>
      <c r="I13" s="21">
        <v>7</v>
      </c>
      <c r="J13" s="19">
        <v>6</v>
      </c>
      <c r="K13" s="21">
        <v>6</v>
      </c>
      <c r="L13" s="19">
        <v>6</v>
      </c>
      <c r="M13" s="20">
        <v>4</v>
      </c>
      <c r="N13" s="19">
        <v>1</v>
      </c>
      <c r="O13" s="19">
        <v>3</v>
      </c>
      <c r="P13" s="19">
        <v>7</v>
      </c>
      <c r="Q13" s="19">
        <v>5</v>
      </c>
      <c r="R13" s="19">
        <v>5</v>
      </c>
      <c r="S13" s="51">
        <v>4</v>
      </c>
      <c r="T13" s="23">
        <f>(COUNTIF($C13:S13,1)*10)+(COUNTIF($C13:S13,2)*6)+(COUNTIF($C13:S13,3)*4)+(COUNTIF($C13:S13,4)*3)+(COUNTIF($C13:S13,5)*2)+(COUNTIF($C13:S13,6))</f>
        <v>37</v>
      </c>
    </row>
    <row r="14" spans="1:20" ht="15" customHeight="1" x14ac:dyDescent="0.3">
      <c r="A14" s="59" t="s">
        <v>8</v>
      </c>
      <c r="B14" s="3" t="s">
        <v>10</v>
      </c>
      <c r="C14" s="21">
        <v>1</v>
      </c>
      <c r="D14" s="20">
        <v>3</v>
      </c>
      <c r="E14" s="19">
        <v>8</v>
      </c>
      <c r="F14" s="21">
        <v>2</v>
      </c>
      <c r="G14" s="21">
        <v>5</v>
      </c>
      <c r="H14" s="19">
        <v>8</v>
      </c>
      <c r="I14" s="21">
        <v>8</v>
      </c>
      <c r="J14" s="19">
        <v>8</v>
      </c>
      <c r="K14" s="21">
        <v>3</v>
      </c>
      <c r="L14" s="19">
        <v>7</v>
      </c>
      <c r="M14" s="20">
        <v>7</v>
      </c>
      <c r="N14" s="19">
        <v>5</v>
      </c>
      <c r="O14" s="19">
        <v>8</v>
      </c>
      <c r="P14" s="19">
        <v>5</v>
      </c>
      <c r="Q14" s="19">
        <v>7</v>
      </c>
      <c r="R14" s="19">
        <v>4</v>
      </c>
      <c r="S14" s="51">
        <v>5</v>
      </c>
      <c r="T14" s="23">
        <f>(COUNTIF($C14:S14,1)*10)+(COUNTIF($C14:S14,2)*6)+(COUNTIF($C14:S14,3)*4)+(COUNTIF($C14:S14,4)*3)+(COUNTIF($C14:S14,5)*2)+(COUNTIF($C14:S14,6))</f>
        <v>35</v>
      </c>
    </row>
    <row r="15" spans="1:20" ht="15" customHeight="1" x14ac:dyDescent="0.3">
      <c r="A15" s="59" t="s">
        <v>103</v>
      </c>
      <c r="B15" s="3" t="s">
        <v>159</v>
      </c>
      <c r="C15" s="21">
        <v>8</v>
      </c>
      <c r="D15" s="20">
        <v>7</v>
      </c>
      <c r="E15" s="19">
        <v>6</v>
      </c>
      <c r="F15" s="21">
        <v>4</v>
      </c>
      <c r="G15" s="21">
        <v>7</v>
      </c>
      <c r="H15" s="19">
        <v>6</v>
      </c>
      <c r="I15" s="21">
        <v>5</v>
      </c>
      <c r="J15" s="19">
        <v>3</v>
      </c>
      <c r="K15" s="21">
        <v>4</v>
      </c>
      <c r="L15" s="19">
        <v>5</v>
      </c>
      <c r="M15" s="20">
        <v>6</v>
      </c>
      <c r="N15" s="19">
        <v>7</v>
      </c>
      <c r="O15" s="19">
        <v>7</v>
      </c>
      <c r="P15" s="19">
        <v>1</v>
      </c>
      <c r="Q15" s="19">
        <v>4</v>
      </c>
      <c r="R15" s="19">
        <v>6</v>
      </c>
      <c r="S15" s="51">
        <v>7</v>
      </c>
      <c r="T15" s="23">
        <f>(COUNTIF($C15:S15,1)*10)+(COUNTIF($C15:S15,2)*6)+(COUNTIF($C15:S15,3)*4)+(COUNTIF($C15:S15,4)*3)+(COUNTIF($C15:S15,5)*2)+(COUNTIF($C15:S15,6))</f>
        <v>31</v>
      </c>
    </row>
    <row r="16" spans="1:20" ht="15" customHeight="1" thickBot="1" x14ac:dyDescent="0.35">
      <c r="A16" s="60" t="s">
        <v>104</v>
      </c>
      <c r="B16" s="4" t="s">
        <v>158</v>
      </c>
      <c r="C16" s="35">
        <v>7</v>
      </c>
      <c r="D16" s="35">
        <v>4</v>
      </c>
      <c r="E16" s="35">
        <v>5</v>
      </c>
      <c r="F16" s="36">
        <v>8</v>
      </c>
      <c r="G16" s="35">
        <v>6</v>
      </c>
      <c r="H16" s="35">
        <v>5</v>
      </c>
      <c r="I16" s="37">
        <v>6</v>
      </c>
      <c r="J16" s="35">
        <v>7</v>
      </c>
      <c r="K16" s="35">
        <v>8</v>
      </c>
      <c r="L16" s="35" t="s">
        <v>52</v>
      </c>
      <c r="M16" s="35">
        <v>8</v>
      </c>
      <c r="N16" s="35">
        <v>8</v>
      </c>
      <c r="O16" s="35">
        <v>6</v>
      </c>
      <c r="P16" s="35">
        <v>8</v>
      </c>
      <c r="Q16" s="35" t="s">
        <v>52</v>
      </c>
      <c r="R16" s="35">
        <v>8</v>
      </c>
      <c r="S16" s="52">
        <v>3</v>
      </c>
      <c r="T16" s="27">
        <f>(COUNTIF($C16:S16,1)*10)+(COUNTIF($C16:S16,2)*6)+(COUNTIF($C16:S16,3)*4)+(COUNTIF($C16:S16,4)*3)+(COUNTIF($C16:S16,5)*2)+(COUNTIF($C16:S16,6))</f>
        <v>14</v>
      </c>
    </row>
    <row r="17" spans="1:20" ht="15" customHeight="1" x14ac:dyDescent="0.3">
      <c r="A17" s="62"/>
      <c r="B17" s="63"/>
      <c r="C17" s="9"/>
      <c r="D17" s="64"/>
      <c r="E17" s="64"/>
      <c r="F17" s="64"/>
      <c r="G17" s="64"/>
      <c r="H17" s="64"/>
      <c r="I17" s="64"/>
      <c r="J17" s="64"/>
      <c r="K17" s="64"/>
      <c r="L17" s="64"/>
      <c r="M17" s="64"/>
      <c r="N17" s="64"/>
      <c r="O17" s="62"/>
      <c r="P17" s="65"/>
      <c r="Q17" s="66"/>
      <c r="R17" s="66"/>
      <c r="S17" s="66"/>
      <c r="T17" s="66"/>
    </row>
    <row r="18" spans="1:20" ht="15" customHeight="1" x14ac:dyDescent="0.3">
      <c r="A18" s="61" t="s">
        <v>9</v>
      </c>
      <c r="B18" s="63"/>
      <c r="C18" s="9" t="s">
        <v>162</v>
      </c>
      <c r="D18" s="64"/>
      <c r="E18" s="64"/>
      <c r="F18" s="64"/>
      <c r="G18" s="64"/>
      <c r="H18" s="64"/>
      <c r="I18" s="64"/>
      <c r="J18" s="64"/>
      <c r="K18" s="64"/>
      <c r="L18" s="64"/>
      <c r="M18" s="64"/>
      <c r="N18" s="64"/>
      <c r="O18" s="62"/>
      <c r="P18" s="65"/>
      <c r="Q18" s="66"/>
      <c r="R18" s="66"/>
      <c r="S18" s="66"/>
      <c r="T18" s="66"/>
    </row>
    <row r="19" spans="1:20" ht="15" customHeight="1" x14ac:dyDescent="0.3">
      <c r="A19" s="61"/>
      <c r="B19" s="62"/>
      <c r="C19" s="9"/>
      <c r="D19" s="8"/>
      <c r="E19" s="62"/>
      <c r="F19" s="62"/>
      <c r="G19" s="62"/>
      <c r="H19" s="62"/>
      <c r="I19" s="62"/>
      <c r="J19" s="62"/>
      <c r="K19" s="62"/>
      <c r="L19" s="62"/>
      <c r="M19" s="62"/>
      <c r="N19" s="62"/>
      <c r="O19" s="62"/>
      <c r="P19" s="65"/>
      <c r="Q19" s="66"/>
      <c r="R19" s="71"/>
      <c r="S19" s="71"/>
      <c r="T19" s="71"/>
    </row>
    <row r="20" spans="1:20" ht="15" customHeight="1" x14ac:dyDescent="0.3">
      <c r="A20" s="257" t="s">
        <v>63</v>
      </c>
      <c r="B20" s="257"/>
      <c r="C20" s="257"/>
      <c r="D20" s="257"/>
      <c r="E20" s="257"/>
      <c r="F20" s="257"/>
      <c r="G20" s="257"/>
      <c r="H20" s="257"/>
      <c r="I20" s="257"/>
      <c r="J20" s="257"/>
      <c r="K20" s="257"/>
      <c r="L20" s="257"/>
      <c r="M20" s="257"/>
      <c r="N20" s="257"/>
      <c r="O20" s="257"/>
      <c r="P20" s="257"/>
      <c r="Q20" s="257"/>
      <c r="R20" s="257"/>
      <c r="S20" s="257"/>
      <c r="T20" s="257"/>
    </row>
    <row r="21" spans="1:20" ht="15" customHeight="1" thickBot="1" x14ac:dyDescent="0.35">
      <c r="A21" s="261"/>
      <c r="B21" s="261"/>
      <c r="C21" s="261"/>
      <c r="D21" s="261"/>
      <c r="E21" s="261"/>
      <c r="F21" s="261"/>
      <c r="G21" s="261"/>
      <c r="H21" s="261"/>
      <c r="I21" s="261"/>
      <c r="J21" s="261"/>
      <c r="K21" s="261"/>
      <c r="L21" s="261"/>
      <c r="M21" s="261"/>
      <c r="N21" s="261"/>
      <c r="O21" s="261"/>
      <c r="P21" s="261"/>
      <c r="Q21" s="261"/>
      <c r="R21" s="261"/>
      <c r="S21" s="261"/>
      <c r="T21" s="261"/>
    </row>
    <row r="22" spans="1:20" ht="15" customHeight="1" x14ac:dyDescent="0.3">
      <c r="A22" s="255" t="s">
        <v>1</v>
      </c>
      <c r="B22" s="256"/>
      <c r="C22" s="30" t="s">
        <v>67</v>
      </c>
      <c r="D22" s="31" t="s">
        <v>68</v>
      </c>
      <c r="E22" s="30" t="s">
        <v>69</v>
      </c>
      <c r="F22" s="30" t="s">
        <v>70</v>
      </c>
      <c r="G22" s="31" t="s">
        <v>71</v>
      </c>
      <c r="H22" s="30" t="s">
        <v>72</v>
      </c>
      <c r="I22" s="32" t="s">
        <v>73</v>
      </c>
      <c r="J22" s="30" t="s">
        <v>74</v>
      </c>
      <c r="K22" s="31" t="s">
        <v>75</v>
      </c>
      <c r="L22" s="30" t="s">
        <v>76</v>
      </c>
      <c r="M22" s="30" t="s">
        <v>77</v>
      </c>
      <c r="N22" s="32" t="s">
        <v>78</v>
      </c>
      <c r="O22" s="30" t="s">
        <v>79</v>
      </c>
      <c r="P22" s="30" t="s">
        <v>135</v>
      </c>
      <c r="Q22" s="32" t="s">
        <v>154</v>
      </c>
      <c r="R22" s="30" t="s">
        <v>155</v>
      </c>
      <c r="S22" s="40" t="s">
        <v>156</v>
      </c>
      <c r="T22" s="33" t="s">
        <v>2</v>
      </c>
    </row>
    <row r="23" spans="1:20" ht="15" customHeight="1" x14ac:dyDescent="0.3">
      <c r="A23" s="59" t="s">
        <v>3</v>
      </c>
      <c r="B23" s="2" t="s">
        <v>89</v>
      </c>
      <c r="C23" s="19">
        <v>2</v>
      </c>
      <c r="D23" s="20">
        <v>3</v>
      </c>
      <c r="E23" s="19">
        <v>1</v>
      </c>
      <c r="F23" s="19">
        <v>1</v>
      </c>
      <c r="G23" s="19">
        <v>3</v>
      </c>
      <c r="H23" s="19">
        <v>2</v>
      </c>
      <c r="I23" s="21">
        <v>5</v>
      </c>
      <c r="J23" s="22">
        <v>2</v>
      </c>
      <c r="K23" s="19">
        <v>1</v>
      </c>
      <c r="L23" s="19">
        <v>3</v>
      </c>
      <c r="M23" s="20">
        <v>2</v>
      </c>
      <c r="N23" s="19">
        <v>2</v>
      </c>
      <c r="O23" s="21">
        <v>3</v>
      </c>
      <c r="P23" s="19">
        <v>3</v>
      </c>
      <c r="Q23" s="21">
        <v>1</v>
      </c>
      <c r="R23" s="19">
        <v>1</v>
      </c>
      <c r="S23" s="51">
        <v>1</v>
      </c>
      <c r="T23" s="23">
        <f>(COUNTIF($C23:S23,1)*10)+(COUNTIF($C23:S23,2)*6)+(COUNTIF($C23:S23,3)*4)+(COUNTIF($C23:S23,4)*3)+(COUNTIF($C23:S23,5)*2)+(COUNTIF($C23:S23,6))</f>
        <v>112</v>
      </c>
    </row>
    <row r="24" spans="1:20" ht="15" customHeight="1" x14ac:dyDescent="0.3">
      <c r="A24" s="59" t="s">
        <v>4</v>
      </c>
      <c r="B24" s="2" t="s">
        <v>160</v>
      </c>
      <c r="C24" s="19">
        <v>1</v>
      </c>
      <c r="D24" s="20">
        <v>1</v>
      </c>
      <c r="E24" s="19">
        <v>3</v>
      </c>
      <c r="F24" s="19">
        <v>2</v>
      </c>
      <c r="G24" s="19">
        <v>5</v>
      </c>
      <c r="H24" s="19">
        <v>1</v>
      </c>
      <c r="I24" s="21">
        <v>3</v>
      </c>
      <c r="J24" s="19">
        <v>1</v>
      </c>
      <c r="K24" s="19">
        <v>2</v>
      </c>
      <c r="L24" s="19">
        <v>2</v>
      </c>
      <c r="M24" s="20">
        <v>4</v>
      </c>
      <c r="N24" s="19">
        <v>1</v>
      </c>
      <c r="O24" s="21">
        <v>5</v>
      </c>
      <c r="P24" s="19">
        <v>5</v>
      </c>
      <c r="Q24" s="21">
        <v>3</v>
      </c>
      <c r="R24" s="19">
        <v>3</v>
      </c>
      <c r="S24" s="51">
        <v>4</v>
      </c>
      <c r="T24" s="23">
        <f>(COUNTIF($C24:S24,1)*10)+(COUNTIF($C24:S24,2)*6)+(COUNTIF($C24:S24,3)*4)+(COUNTIF($C24:S24,4)*3)+(COUNTIF($C24:S24,5)*2)+(COUNTIF($C24:S24,6))</f>
        <v>96</v>
      </c>
    </row>
    <row r="25" spans="1:20" ht="15" customHeight="1" x14ac:dyDescent="0.3">
      <c r="A25" s="59" t="s">
        <v>5</v>
      </c>
      <c r="B25" s="2" t="s">
        <v>16</v>
      </c>
      <c r="C25" s="19">
        <v>5</v>
      </c>
      <c r="D25" s="20">
        <v>4</v>
      </c>
      <c r="E25" s="19">
        <v>6</v>
      </c>
      <c r="F25" s="19">
        <v>5</v>
      </c>
      <c r="G25" s="19">
        <v>6</v>
      </c>
      <c r="H25" s="19">
        <v>3</v>
      </c>
      <c r="I25" s="21">
        <v>2</v>
      </c>
      <c r="J25" s="19">
        <v>3</v>
      </c>
      <c r="K25" s="19">
        <v>4</v>
      </c>
      <c r="L25" s="19">
        <v>4</v>
      </c>
      <c r="M25" s="20">
        <v>1</v>
      </c>
      <c r="N25" s="19">
        <v>3</v>
      </c>
      <c r="O25" s="21">
        <v>1</v>
      </c>
      <c r="P25" s="19">
        <v>1</v>
      </c>
      <c r="Q25" s="21">
        <v>2</v>
      </c>
      <c r="R25" s="19">
        <v>5</v>
      </c>
      <c r="S25" s="51">
        <v>3</v>
      </c>
      <c r="T25" s="23">
        <f>(COUNTIF($C25:S25,1)*10)+(COUNTIF($C25:S25,2)*6)+(COUNTIF($C25:S25,3)*4)+(COUNTIF($C25:S25,4)*3)+(COUNTIF($C25:S25,5)*2)+(COUNTIF($C25:S25,6))</f>
        <v>75</v>
      </c>
    </row>
    <row r="26" spans="1:20" ht="15" customHeight="1" x14ac:dyDescent="0.3">
      <c r="A26" s="59" t="s">
        <v>6</v>
      </c>
      <c r="B26" s="2" t="s">
        <v>18</v>
      </c>
      <c r="C26" s="19">
        <v>6</v>
      </c>
      <c r="D26" s="20">
        <v>2</v>
      </c>
      <c r="E26" s="19">
        <v>7</v>
      </c>
      <c r="F26" s="19">
        <v>4</v>
      </c>
      <c r="G26" s="19">
        <v>4</v>
      </c>
      <c r="H26" s="19">
        <v>6</v>
      </c>
      <c r="I26" s="21">
        <v>7</v>
      </c>
      <c r="J26" s="19">
        <v>6</v>
      </c>
      <c r="K26" s="19">
        <v>3</v>
      </c>
      <c r="L26" s="19">
        <v>6</v>
      </c>
      <c r="M26" s="20">
        <v>6</v>
      </c>
      <c r="N26" s="19">
        <v>5</v>
      </c>
      <c r="O26" s="21">
        <v>2</v>
      </c>
      <c r="P26" s="19">
        <v>4</v>
      </c>
      <c r="Q26" s="21">
        <v>4</v>
      </c>
      <c r="R26" s="19">
        <v>2</v>
      </c>
      <c r="S26" s="51">
        <v>6</v>
      </c>
      <c r="T26" s="23">
        <f>(COUNTIF($C26:S26,1)*10)+(COUNTIF($C26:S26,2)*6)+(COUNTIF($C26:S26,3)*4)+(COUNTIF($C26:S26,4)*3)+(COUNTIF($C26:S26,5)*2)+(COUNTIF($C26:S26,6))</f>
        <v>42</v>
      </c>
    </row>
    <row r="27" spans="1:20" ht="15" customHeight="1" x14ac:dyDescent="0.3">
      <c r="A27" s="59" t="s">
        <v>7</v>
      </c>
      <c r="B27" s="2" t="s">
        <v>129</v>
      </c>
      <c r="C27" s="19">
        <v>7</v>
      </c>
      <c r="D27" s="20">
        <v>7</v>
      </c>
      <c r="E27" s="19">
        <v>4</v>
      </c>
      <c r="F27" s="19">
        <v>3</v>
      </c>
      <c r="G27" s="19">
        <v>2</v>
      </c>
      <c r="H27" s="19">
        <v>4</v>
      </c>
      <c r="I27" s="21">
        <v>4</v>
      </c>
      <c r="J27" s="19">
        <v>4</v>
      </c>
      <c r="K27" s="19">
        <v>5</v>
      </c>
      <c r="L27" s="19">
        <v>1</v>
      </c>
      <c r="M27" s="20">
        <v>3</v>
      </c>
      <c r="N27" s="19">
        <v>7</v>
      </c>
      <c r="O27" s="21">
        <v>6</v>
      </c>
      <c r="P27" s="19">
        <v>6</v>
      </c>
      <c r="Q27" s="21">
        <v>6</v>
      </c>
      <c r="R27" s="19">
        <v>7</v>
      </c>
      <c r="S27" s="51">
        <v>7</v>
      </c>
      <c r="T27" s="23">
        <f>(COUNTIF($C27:S27,1)*10)+(COUNTIF($C27:S27,2)*6)+(COUNTIF($C27:S27,3)*4)+(COUNTIF($C27:S27,4)*3)+(COUNTIF($C27:S27,5)*2)+(COUNTIF($C27:S27,6))</f>
        <v>41</v>
      </c>
    </row>
    <row r="28" spans="1:20" ht="15" customHeight="1" x14ac:dyDescent="0.3">
      <c r="A28" s="59" t="s">
        <v>8</v>
      </c>
      <c r="B28" s="2" t="s">
        <v>90</v>
      </c>
      <c r="C28" s="19">
        <v>3</v>
      </c>
      <c r="D28" s="20">
        <v>5</v>
      </c>
      <c r="E28" s="19">
        <v>2</v>
      </c>
      <c r="F28" s="19">
        <v>6</v>
      </c>
      <c r="G28" s="19">
        <v>7</v>
      </c>
      <c r="H28" s="19">
        <v>5</v>
      </c>
      <c r="I28" s="21">
        <v>6</v>
      </c>
      <c r="J28" s="19">
        <v>5</v>
      </c>
      <c r="K28" s="19">
        <v>7</v>
      </c>
      <c r="L28" s="19">
        <v>5</v>
      </c>
      <c r="M28" s="20">
        <v>7</v>
      </c>
      <c r="N28" s="19">
        <v>4</v>
      </c>
      <c r="O28" s="21">
        <v>4</v>
      </c>
      <c r="P28" s="19">
        <v>2</v>
      </c>
      <c r="Q28" s="21">
        <v>5</v>
      </c>
      <c r="R28" s="19">
        <v>4</v>
      </c>
      <c r="S28" s="51">
        <v>5</v>
      </c>
      <c r="T28" s="23">
        <f>(COUNTIF($C28:S28,1)*10)+(COUNTIF($C28:S28,2)*6)+(COUNTIF($C28:S28,3)*4)+(COUNTIF($C28:S28,4)*3)+(COUNTIF($C28:S28,5)*2)+(COUNTIF($C28:S28,6))</f>
        <v>39</v>
      </c>
    </row>
    <row r="29" spans="1:20" ht="15" customHeight="1" thickBot="1" x14ac:dyDescent="0.35">
      <c r="A29" s="60" t="s">
        <v>103</v>
      </c>
      <c r="B29" s="53" t="s">
        <v>136</v>
      </c>
      <c r="C29" s="35">
        <v>4</v>
      </c>
      <c r="D29" s="36">
        <v>6</v>
      </c>
      <c r="E29" s="35">
        <v>5</v>
      </c>
      <c r="F29" s="35">
        <v>7</v>
      </c>
      <c r="G29" s="35">
        <v>1</v>
      </c>
      <c r="H29" s="35">
        <v>7</v>
      </c>
      <c r="I29" s="37">
        <v>1</v>
      </c>
      <c r="J29" s="35">
        <v>7</v>
      </c>
      <c r="K29" s="35">
        <v>6</v>
      </c>
      <c r="L29" s="35">
        <v>7</v>
      </c>
      <c r="M29" s="36">
        <v>5</v>
      </c>
      <c r="N29" s="35">
        <v>6</v>
      </c>
      <c r="O29" s="37">
        <v>7</v>
      </c>
      <c r="P29" s="35">
        <v>7</v>
      </c>
      <c r="Q29" s="37">
        <v>7</v>
      </c>
      <c r="R29" s="35">
        <v>6</v>
      </c>
      <c r="S29" s="52">
        <v>2</v>
      </c>
      <c r="T29" s="27">
        <f>(COUNTIF($C29:S29,1)*10)+(COUNTIF($C29:S29,2)*6)+(COUNTIF($C29:S29,3)*4)+(COUNTIF($C29:S29,4)*3)+(COUNTIF($C29:S29,5)*2)+(COUNTIF($C29:S29,6))</f>
        <v>37</v>
      </c>
    </row>
    <row r="30" spans="1:20" ht="15" customHeight="1" x14ac:dyDescent="0.3">
      <c r="A30" s="64"/>
      <c r="B30" s="64"/>
      <c r="C30" s="9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5"/>
      <c r="Q30" s="66"/>
      <c r="R30" s="66"/>
      <c r="S30" s="66"/>
      <c r="T30" s="66"/>
    </row>
    <row r="31" spans="1:20" ht="15" customHeight="1" x14ac:dyDescent="0.3">
      <c r="A31" s="61" t="s">
        <v>9</v>
      </c>
      <c r="B31" s="64"/>
      <c r="C31" s="9" t="s">
        <v>163</v>
      </c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5"/>
      <c r="Q31" s="66"/>
      <c r="R31" s="66"/>
      <c r="S31" s="66"/>
      <c r="T31" s="66"/>
    </row>
    <row r="32" spans="1:20" ht="15" customHeight="1" x14ac:dyDescent="0.3">
      <c r="A32" s="64"/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5"/>
      <c r="Q32" s="66"/>
      <c r="R32" s="66"/>
      <c r="S32" s="66"/>
      <c r="T32" s="66"/>
    </row>
    <row r="33" spans="1:20" ht="15" customHeight="1" x14ac:dyDescent="0.3">
      <c r="A33" s="257" t="s">
        <v>64</v>
      </c>
      <c r="B33" s="257"/>
      <c r="C33" s="257"/>
      <c r="D33" s="257"/>
      <c r="E33" s="257"/>
      <c r="F33" s="257"/>
      <c r="G33" s="257"/>
      <c r="H33" s="257"/>
      <c r="I33" s="257"/>
      <c r="J33" s="257"/>
      <c r="K33" s="257"/>
      <c r="L33" s="257"/>
      <c r="M33" s="257"/>
      <c r="N33" s="257"/>
      <c r="O33" s="257"/>
      <c r="P33" s="257"/>
      <c r="Q33" s="50"/>
      <c r="R33" s="66"/>
      <c r="S33" s="66"/>
      <c r="T33" s="66"/>
    </row>
    <row r="34" spans="1:20" ht="15" customHeight="1" thickBot="1" x14ac:dyDescent="0.35">
      <c r="A34" s="261"/>
      <c r="B34" s="261"/>
      <c r="C34" s="261"/>
      <c r="D34" s="261"/>
      <c r="E34" s="261"/>
      <c r="F34" s="261"/>
      <c r="G34" s="261"/>
      <c r="H34" s="261"/>
      <c r="I34" s="261"/>
      <c r="J34" s="261"/>
      <c r="K34" s="261"/>
      <c r="L34" s="261"/>
      <c r="M34" s="261"/>
      <c r="N34" s="261"/>
      <c r="O34" s="261"/>
      <c r="P34" s="261"/>
      <c r="Q34" s="50"/>
      <c r="R34" s="66"/>
      <c r="S34" s="66"/>
      <c r="T34" s="66"/>
    </row>
    <row r="35" spans="1:20" ht="15" customHeight="1" x14ac:dyDescent="0.3">
      <c r="A35" s="255" t="s">
        <v>1</v>
      </c>
      <c r="B35" s="256"/>
      <c r="C35" s="30" t="s">
        <v>67</v>
      </c>
      <c r="D35" s="31" t="s">
        <v>68</v>
      </c>
      <c r="E35" s="30" t="s">
        <v>69</v>
      </c>
      <c r="F35" s="30" t="s">
        <v>70</v>
      </c>
      <c r="G35" s="31" t="s">
        <v>71</v>
      </c>
      <c r="H35" s="30" t="s">
        <v>72</v>
      </c>
      <c r="I35" s="32" t="s">
        <v>73</v>
      </c>
      <c r="J35" s="30" t="s">
        <v>74</v>
      </c>
      <c r="K35" s="31" t="s">
        <v>75</v>
      </c>
      <c r="L35" s="30" t="s">
        <v>76</v>
      </c>
      <c r="M35" s="30" t="s">
        <v>77</v>
      </c>
      <c r="N35" s="32" t="s">
        <v>78</v>
      </c>
      <c r="O35" s="30" t="s">
        <v>79</v>
      </c>
      <c r="P35" s="33" t="s">
        <v>2</v>
      </c>
      <c r="Q35" s="66"/>
      <c r="R35" s="66"/>
      <c r="S35" s="66"/>
      <c r="T35" s="66"/>
    </row>
    <row r="36" spans="1:20" ht="15" customHeight="1" x14ac:dyDescent="0.3">
      <c r="A36" s="59" t="s">
        <v>3</v>
      </c>
      <c r="B36" s="2" t="s">
        <v>157</v>
      </c>
      <c r="C36" s="19">
        <v>2</v>
      </c>
      <c r="D36" s="20">
        <v>1</v>
      </c>
      <c r="E36" s="19">
        <v>1</v>
      </c>
      <c r="F36" s="19">
        <v>2</v>
      </c>
      <c r="G36" s="19">
        <v>1</v>
      </c>
      <c r="H36" s="19">
        <v>1</v>
      </c>
      <c r="I36" s="21">
        <v>4</v>
      </c>
      <c r="J36" s="22">
        <v>4</v>
      </c>
      <c r="K36" s="19">
        <v>1</v>
      </c>
      <c r="L36" s="19">
        <v>1</v>
      </c>
      <c r="M36" s="20">
        <v>1</v>
      </c>
      <c r="N36" s="19">
        <v>2</v>
      </c>
      <c r="O36" s="22">
        <v>1</v>
      </c>
      <c r="P36" s="23">
        <f>(COUNTIF($C36:O36,1)*10)+(COUNTIF($C36:O36,2)*6)+(COUNTIF($C36:O36,3)*4)+(COUNTIF($C36:O36,4)*3)+(COUNTIF($C36:O36,5)*2)+(COUNTIF($C36:O36,6))+1+COUNTIF(C$44:O$44,B36)</f>
        <v>108</v>
      </c>
      <c r="Q36" s="66"/>
      <c r="R36" s="66"/>
      <c r="S36" s="66"/>
      <c r="T36" s="66"/>
    </row>
    <row r="37" spans="1:20" ht="15" customHeight="1" x14ac:dyDescent="0.3">
      <c r="A37" s="59" t="s">
        <v>4</v>
      </c>
      <c r="B37" s="18" t="s">
        <v>160</v>
      </c>
      <c r="C37" s="21">
        <v>1</v>
      </c>
      <c r="D37" s="20">
        <v>8</v>
      </c>
      <c r="E37" s="19">
        <v>6</v>
      </c>
      <c r="F37" s="19">
        <v>7</v>
      </c>
      <c r="G37" s="19">
        <v>5</v>
      </c>
      <c r="H37" s="19">
        <v>2</v>
      </c>
      <c r="I37" s="21">
        <v>1</v>
      </c>
      <c r="J37" s="19">
        <v>1</v>
      </c>
      <c r="K37" s="19">
        <v>2</v>
      </c>
      <c r="L37" s="19">
        <v>2</v>
      </c>
      <c r="M37" s="20">
        <v>2</v>
      </c>
      <c r="N37" s="19">
        <v>1</v>
      </c>
      <c r="O37" s="19">
        <v>8</v>
      </c>
      <c r="P37" s="23">
        <f>(COUNTIF($C37:O37,1)*10)+(COUNTIF($C37:O37,2)*6)+(COUNTIF($C37:O37,3)*4)+(COUNTIF($C37:O37,4)*3)+(COUNTIF($C37:O37,5)*2)+(COUNTIF($C37:O37,6))+COUNTIF(C$44:O$44,B37)</f>
        <v>75</v>
      </c>
      <c r="Q37" s="66"/>
      <c r="R37" s="66"/>
      <c r="S37" s="66"/>
      <c r="T37" s="66"/>
    </row>
    <row r="38" spans="1:20" ht="15" customHeight="1" x14ac:dyDescent="0.3">
      <c r="A38" s="59" t="s">
        <v>5</v>
      </c>
      <c r="B38" s="18" t="s">
        <v>161</v>
      </c>
      <c r="C38" s="21">
        <v>6</v>
      </c>
      <c r="D38" s="20">
        <v>6</v>
      </c>
      <c r="E38" s="19">
        <v>2</v>
      </c>
      <c r="F38" s="21">
        <v>6</v>
      </c>
      <c r="G38" s="21">
        <v>6</v>
      </c>
      <c r="H38" s="19">
        <v>3</v>
      </c>
      <c r="I38" s="21">
        <v>2</v>
      </c>
      <c r="J38" s="19">
        <v>2</v>
      </c>
      <c r="K38" s="19">
        <v>7</v>
      </c>
      <c r="L38" s="19">
        <v>4</v>
      </c>
      <c r="M38" s="20">
        <v>4</v>
      </c>
      <c r="N38" s="19">
        <v>3</v>
      </c>
      <c r="O38" s="19">
        <v>7</v>
      </c>
      <c r="P38" s="23">
        <f>(COUNTIF($C38:O38,1)*10)+(COUNTIF($C38:O38,2)*6)+(COUNTIF($C38:O38,3)*4)+(COUNTIF($C38:O38,4)*3)+(COUNTIF($C38:O38,5)*2)+(COUNTIF($C38:O38,6))+COUNTIF(C$44:O$44,B38)</f>
        <v>36</v>
      </c>
      <c r="Q38" s="66"/>
      <c r="R38" s="66"/>
      <c r="S38" s="66"/>
      <c r="T38" s="66"/>
    </row>
    <row r="39" spans="1:20" ht="15" customHeight="1" x14ac:dyDescent="0.3">
      <c r="A39" s="59" t="s">
        <v>6</v>
      </c>
      <c r="B39" s="15" t="s">
        <v>12</v>
      </c>
      <c r="C39" s="21">
        <v>5</v>
      </c>
      <c r="D39" s="20">
        <v>7</v>
      </c>
      <c r="E39" s="19">
        <v>4</v>
      </c>
      <c r="F39" s="21">
        <v>3</v>
      </c>
      <c r="G39" s="21">
        <v>7</v>
      </c>
      <c r="H39" s="19">
        <v>4</v>
      </c>
      <c r="I39" s="21">
        <v>5</v>
      </c>
      <c r="J39" s="19">
        <v>5</v>
      </c>
      <c r="K39" s="21">
        <v>3</v>
      </c>
      <c r="L39" s="19">
        <v>3</v>
      </c>
      <c r="M39" s="20">
        <v>7</v>
      </c>
      <c r="N39" s="19">
        <v>4</v>
      </c>
      <c r="O39" s="19">
        <v>2</v>
      </c>
      <c r="P39" s="23">
        <f>(COUNTIF($C39:O39,1)*10)+(COUNTIF($C39:O39,2)*6)+(COUNTIF($C39:O39,3)*4)+(COUNTIF($C39:O39,4)*3)+(COUNTIF($C39:O39,5)*2)+(COUNTIF($C39:O39,6))+COUNTIF(C$44:O$44,B39)</f>
        <v>34</v>
      </c>
      <c r="Q39" s="66"/>
      <c r="R39" s="66"/>
      <c r="S39" s="66"/>
      <c r="T39" s="66"/>
    </row>
    <row r="40" spans="1:20" ht="15" customHeight="1" x14ac:dyDescent="0.3">
      <c r="A40" s="59" t="s">
        <v>7</v>
      </c>
      <c r="B40" s="18" t="s">
        <v>150</v>
      </c>
      <c r="C40" s="21">
        <v>4</v>
      </c>
      <c r="D40" s="20">
        <v>2</v>
      </c>
      <c r="E40" s="19">
        <v>3</v>
      </c>
      <c r="F40" s="21">
        <v>8</v>
      </c>
      <c r="G40" s="21">
        <v>8</v>
      </c>
      <c r="H40" s="19">
        <v>7</v>
      </c>
      <c r="I40" s="21">
        <v>3</v>
      </c>
      <c r="J40" s="19">
        <v>3</v>
      </c>
      <c r="K40" s="21">
        <v>5</v>
      </c>
      <c r="L40" s="19">
        <v>5</v>
      </c>
      <c r="M40" s="20">
        <v>3</v>
      </c>
      <c r="N40" s="19">
        <v>5</v>
      </c>
      <c r="O40" s="19">
        <v>6</v>
      </c>
      <c r="P40" s="23">
        <f>(COUNTIF($C40:O40,1)*10)+(COUNTIF($C40:O40,2)*6)+(COUNTIF($C40:O40,3)*4)+(COUNTIF($C40:O40,4)*3)+(COUNTIF($C40:O40,5)*2)+(COUNTIF($C40:O40,6))+COUNTIF(C$44:O$44,B40)</f>
        <v>32</v>
      </c>
      <c r="Q40" s="66"/>
      <c r="R40" s="66"/>
      <c r="S40" s="66"/>
      <c r="T40" s="66"/>
    </row>
    <row r="41" spans="1:20" ht="15" customHeight="1" x14ac:dyDescent="0.3">
      <c r="A41" s="59" t="s">
        <v>8</v>
      </c>
      <c r="B41" s="15" t="s">
        <v>16</v>
      </c>
      <c r="C41" s="21">
        <v>7</v>
      </c>
      <c r="D41" s="20">
        <v>4</v>
      </c>
      <c r="E41" s="19">
        <v>5</v>
      </c>
      <c r="F41" s="21">
        <v>1</v>
      </c>
      <c r="G41" s="21">
        <v>3</v>
      </c>
      <c r="H41" s="19">
        <v>8</v>
      </c>
      <c r="I41" s="21">
        <v>7</v>
      </c>
      <c r="J41" s="19">
        <v>8</v>
      </c>
      <c r="K41" s="21">
        <v>4</v>
      </c>
      <c r="L41" s="19">
        <v>7</v>
      </c>
      <c r="M41" s="20">
        <v>5</v>
      </c>
      <c r="N41" s="19">
        <v>6</v>
      </c>
      <c r="O41" s="19">
        <v>4</v>
      </c>
      <c r="P41" s="23">
        <f>(COUNTIF($C41:O41,1)*10)+(COUNTIF($C41:O41,2)*6)+(COUNTIF($C41:O41,3)*4)+(COUNTIF($C41:O41,4)*3)+(COUNTIF($C41:O41,5)*2)+(COUNTIF($C41:O41,6))+COUNTIF(C$44:O$44,B41)</f>
        <v>28</v>
      </c>
      <c r="Q41" s="66"/>
      <c r="R41" s="66"/>
      <c r="S41" s="66"/>
      <c r="T41" s="66"/>
    </row>
    <row r="42" spans="1:20" ht="15" customHeight="1" x14ac:dyDescent="0.3">
      <c r="A42" s="59" t="s">
        <v>103</v>
      </c>
      <c r="B42" s="18" t="s">
        <v>89</v>
      </c>
      <c r="C42" s="19">
        <v>3</v>
      </c>
      <c r="D42" s="19">
        <v>5</v>
      </c>
      <c r="E42" s="19">
        <v>7</v>
      </c>
      <c r="F42" s="20">
        <v>4</v>
      </c>
      <c r="G42" s="19">
        <v>4</v>
      </c>
      <c r="H42" s="19">
        <v>5</v>
      </c>
      <c r="I42" s="21">
        <v>6</v>
      </c>
      <c r="J42" s="19">
        <v>6</v>
      </c>
      <c r="K42" s="19">
        <v>6</v>
      </c>
      <c r="L42" s="19">
        <v>6</v>
      </c>
      <c r="M42" s="19">
        <v>6</v>
      </c>
      <c r="N42" s="19">
        <v>7</v>
      </c>
      <c r="O42" s="19">
        <v>3</v>
      </c>
      <c r="P42" s="23">
        <f>(COUNTIF($C42:O42,1)*10)+(COUNTIF($C42:O42,2)*6)+(COUNTIF($C42:O42,3)*4)+(COUNTIF($C42:O42,4)*3)+(COUNTIF($C42:O42,5)*2)+(COUNTIF($C42:O42,6))+1+COUNTIF(C$44:O$44,B42)</f>
        <v>25</v>
      </c>
      <c r="Q42" s="66"/>
      <c r="R42" s="66"/>
      <c r="S42" s="66"/>
      <c r="T42" s="66"/>
    </row>
    <row r="43" spans="1:20" ht="15" customHeight="1" thickBot="1" x14ac:dyDescent="0.35">
      <c r="A43" s="60" t="s">
        <v>104</v>
      </c>
      <c r="B43" s="57" t="s">
        <v>18</v>
      </c>
      <c r="C43" s="24">
        <v>8</v>
      </c>
      <c r="D43" s="24">
        <v>3</v>
      </c>
      <c r="E43" s="24">
        <v>8</v>
      </c>
      <c r="F43" s="24">
        <v>5</v>
      </c>
      <c r="G43" s="24">
        <v>2</v>
      </c>
      <c r="H43" s="24">
        <v>6</v>
      </c>
      <c r="I43" s="26">
        <v>8</v>
      </c>
      <c r="J43" s="24">
        <v>7</v>
      </c>
      <c r="K43" s="26">
        <v>8</v>
      </c>
      <c r="L43" s="24">
        <v>8</v>
      </c>
      <c r="M43" s="26">
        <v>8</v>
      </c>
      <c r="N43" s="24">
        <v>8</v>
      </c>
      <c r="O43" s="24">
        <v>5</v>
      </c>
      <c r="P43" s="27">
        <f>(COUNTIF($C43:O43,1)*10)+(COUNTIF($C43:O43,2)*6)+(COUNTIF($C43:O43,3)*4)+(COUNTIF($C43:O43,4)*3)+(COUNTIF($C43:O43,5)*2)+(COUNTIF($C43:O43,6))+COUNTIF(C$44:O$44,B43)</f>
        <v>15</v>
      </c>
      <c r="Q43" s="66"/>
      <c r="R43" s="66"/>
      <c r="S43" s="66"/>
      <c r="T43" s="66"/>
    </row>
    <row r="44" spans="1:20" ht="15" customHeight="1" thickBot="1" x14ac:dyDescent="0.35">
      <c r="A44" s="70"/>
      <c r="B44" s="54" t="s">
        <v>165</v>
      </c>
      <c r="C44" s="55" t="s">
        <v>160</v>
      </c>
      <c r="D44" s="55" t="s">
        <v>157</v>
      </c>
      <c r="E44" s="55" t="s">
        <v>157</v>
      </c>
      <c r="F44" s="55" t="s">
        <v>89</v>
      </c>
      <c r="G44" s="55" t="s">
        <v>160</v>
      </c>
      <c r="H44" s="55" t="s">
        <v>160</v>
      </c>
      <c r="I44" s="55" t="s">
        <v>160</v>
      </c>
      <c r="J44" s="55" t="s">
        <v>160</v>
      </c>
      <c r="K44" s="55" t="s">
        <v>160</v>
      </c>
      <c r="L44" s="55" t="s">
        <v>160</v>
      </c>
      <c r="M44" s="55" t="s">
        <v>160</v>
      </c>
      <c r="N44" s="55" t="s">
        <v>12</v>
      </c>
      <c r="O44" s="56" t="s">
        <v>157</v>
      </c>
      <c r="P44" s="64"/>
      <c r="Q44" s="66"/>
      <c r="R44" s="66"/>
      <c r="S44" s="66"/>
      <c r="T44" s="66"/>
    </row>
    <row r="45" spans="1:20" ht="15" customHeight="1" x14ac:dyDescent="0.3">
      <c r="A45" s="64"/>
      <c r="B45" s="61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64"/>
      <c r="Q45" s="66"/>
      <c r="R45" s="66"/>
      <c r="S45" s="66"/>
      <c r="T45" s="66"/>
    </row>
    <row r="46" spans="1:20" ht="15" customHeight="1" x14ac:dyDescent="0.3">
      <c r="A46" s="61" t="s">
        <v>85</v>
      </c>
      <c r="B46" s="64"/>
      <c r="C46" s="9" t="s">
        <v>164</v>
      </c>
      <c r="D46" s="64"/>
      <c r="E46" s="64"/>
      <c r="F46" s="64"/>
      <c r="G46" s="64"/>
      <c r="H46" s="64"/>
      <c r="I46" s="64"/>
      <c r="J46" s="64"/>
      <c r="K46" s="64"/>
      <c r="L46" s="64"/>
      <c r="M46" s="64"/>
      <c r="N46" s="64"/>
      <c r="O46" s="64"/>
      <c r="P46" s="64"/>
      <c r="Q46" s="66"/>
      <c r="R46" s="66"/>
      <c r="S46" s="66"/>
      <c r="T46" s="66"/>
    </row>
    <row r="47" spans="1:20" ht="15" customHeight="1" x14ac:dyDescent="0.3">
      <c r="A47" s="64"/>
      <c r="B47" s="64"/>
      <c r="C47" s="64"/>
      <c r="D47" s="64"/>
      <c r="E47" s="64"/>
      <c r="F47" s="64"/>
      <c r="G47" s="64"/>
      <c r="H47" s="64"/>
      <c r="I47" s="64"/>
      <c r="J47" s="64"/>
      <c r="K47" s="64"/>
      <c r="L47" s="64"/>
      <c r="M47" s="64"/>
      <c r="N47" s="64"/>
      <c r="O47" s="64"/>
      <c r="P47" s="64"/>
      <c r="Q47" s="66"/>
      <c r="R47" s="66"/>
      <c r="S47" s="66"/>
      <c r="T47" s="66"/>
    </row>
    <row r="48" spans="1:20" ht="15" customHeight="1" x14ac:dyDescent="0.3">
      <c r="A48" s="64"/>
      <c r="B48" s="66"/>
      <c r="C48" s="66"/>
      <c r="D48" s="66"/>
      <c r="E48" s="66"/>
      <c r="F48" s="66"/>
      <c r="G48" s="66"/>
      <c r="H48" s="66"/>
      <c r="I48" s="66"/>
      <c r="J48" s="66"/>
      <c r="K48" s="66"/>
      <c r="L48" s="66"/>
      <c r="M48" s="66"/>
      <c r="N48" s="66"/>
      <c r="O48" s="66"/>
      <c r="P48" s="66"/>
      <c r="Q48" s="66"/>
      <c r="R48" s="66"/>
      <c r="S48" s="66"/>
      <c r="T48" s="66"/>
    </row>
    <row r="49" spans="1:20" ht="15" customHeight="1" x14ac:dyDescent="0.3">
      <c r="A49" s="64"/>
      <c r="B49" s="66"/>
      <c r="C49" s="66"/>
      <c r="D49" s="66"/>
      <c r="E49" s="66"/>
      <c r="F49" s="66"/>
      <c r="G49" s="66"/>
      <c r="H49" s="66"/>
      <c r="I49" s="66"/>
      <c r="J49" s="66"/>
      <c r="K49" s="66"/>
      <c r="L49" s="66"/>
      <c r="M49" s="66"/>
      <c r="N49" s="66"/>
      <c r="O49" s="66"/>
      <c r="P49" s="66"/>
      <c r="Q49" s="66"/>
      <c r="R49" s="66"/>
      <c r="S49" s="66"/>
      <c r="T49" s="66"/>
    </row>
    <row r="50" spans="1:20" ht="15" customHeight="1" x14ac:dyDescent="0.3">
      <c r="A50" s="64"/>
      <c r="B50" s="66"/>
      <c r="C50" s="66"/>
      <c r="D50" s="66"/>
      <c r="E50" s="66"/>
      <c r="F50" s="66"/>
      <c r="G50" s="66"/>
      <c r="H50" s="66"/>
      <c r="I50" s="66"/>
      <c r="J50" s="66"/>
      <c r="K50" s="66"/>
      <c r="L50" s="66"/>
      <c r="M50" s="66"/>
      <c r="N50" s="66"/>
      <c r="O50" s="66"/>
      <c r="P50" s="66"/>
      <c r="Q50" s="66"/>
      <c r="R50" s="66"/>
      <c r="S50" s="66"/>
      <c r="T50" s="66"/>
    </row>
    <row r="51" spans="1:20" ht="15" customHeight="1" x14ac:dyDescent="0.3">
      <c r="A51" s="64"/>
      <c r="B51" s="66"/>
      <c r="C51" s="66"/>
      <c r="D51" s="66"/>
      <c r="E51" s="66"/>
      <c r="F51" s="66"/>
      <c r="G51" s="66"/>
      <c r="H51" s="66"/>
      <c r="I51" s="66"/>
      <c r="J51" s="66"/>
      <c r="K51" s="66"/>
      <c r="L51" s="66"/>
      <c r="M51" s="66"/>
      <c r="N51" s="66"/>
      <c r="O51" s="66"/>
      <c r="P51" s="66"/>
      <c r="Q51" s="66"/>
      <c r="R51" s="66"/>
      <c r="S51" s="66"/>
      <c r="T51" s="66"/>
    </row>
    <row r="52" spans="1:20" ht="15" customHeight="1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</row>
    <row r="53" spans="1:20" ht="15" customHeight="1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</row>
    <row r="54" spans="1:20" ht="15" customHeight="1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</row>
    <row r="55" spans="1:20" ht="15" customHeight="1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</row>
    <row r="56" spans="1:20" ht="15" customHeight="1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</row>
    <row r="57" spans="1:20" ht="15" customHeight="1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</row>
    <row r="58" spans="1:20" ht="15" customHeight="1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</row>
    <row r="59" spans="1:20" ht="15" customHeight="1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</row>
    <row r="60" spans="1:20" ht="15" customHeight="1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</row>
    <row r="61" spans="1:20" ht="15" customHeight="1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</row>
    <row r="62" spans="1:20" ht="15" customHeight="1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</row>
    <row r="63" spans="1:20" ht="15" customHeight="1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</row>
    <row r="64" spans="1:20" ht="15" customHeight="1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</row>
    <row r="65" spans="1:16" ht="15" customHeight="1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</row>
    <row r="66" spans="1:16" ht="15" customHeight="1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</row>
    <row r="67" spans="1:16" ht="15" customHeight="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</row>
    <row r="68" spans="1:16" ht="15" customHeight="1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</row>
    <row r="69" spans="1:16" ht="15" customHeight="1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</row>
    <row r="70" spans="1:16" ht="15" customHeight="1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</row>
    <row r="71" spans="1:16" ht="15" customHeight="1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</row>
    <row r="72" spans="1:16" ht="15" customHeight="1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</row>
    <row r="73" spans="1:16" ht="15" customHeight="1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</row>
    <row r="74" spans="1:16" ht="15" customHeight="1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</row>
    <row r="75" spans="1:16" ht="15" customHeight="1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</row>
    <row r="76" spans="1:16" ht="15" customHeight="1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</row>
    <row r="77" spans="1:16" ht="15" customHeight="1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</row>
    <row r="78" spans="1:16" ht="15" customHeight="1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</row>
    <row r="79" spans="1:16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</row>
    <row r="80" spans="1:16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</row>
    <row r="81" spans="1:16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</row>
    <row r="82" spans="1:16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</row>
    <row r="83" spans="1:16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</row>
    <row r="84" spans="1:16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</row>
    <row r="85" spans="1:16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</row>
    <row r="86" spans="1:16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</row>
    <row r="87" spans="1:16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</row>
    <row r="88" spans="1:16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</row>
    <row r="89" spans="1:16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</row>
    <row r="90" spans="1:16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</row>
    <row r="91" spans="1:16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</row>
    <row r="92" spans="1:16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</row>
    <row r="93" spans="1:16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</row>
    <row r="94" spans="1:16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</row>
    <row r="95" spans="1:16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</row>
    <row r="96" spans="1:16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</row>
    <row r="97" spans="1:16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</row>
    <row r="98" spans="1:16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</row>
    <row r="99" spans="1:16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</row>
    <row r="100" spans="1:16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</row>
    <row r="101" spans="1:16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</row>
    <row r="102" spans="1:16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</row>
    <row r="103" spans="1:16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</row>
    <row r="104" spans="1:16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</row>
    <row r="105" spans="1:16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</row>
    <row r="106" spans="1:16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</row>
    <row r="107" spans="1:16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</row>
    <row r="108" spans="1:16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</row>
    <row r="109" spans="1:16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</row>
    <row r="110" spans="1:16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</row>
    <row r="111" spans="1:16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</row>
    <row r="112" spans="1:16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</row>
    <row r="113" spans="1:16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</row>
    <row r="114" spans="1:16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</row>
    <row r="115" spans="1:16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</row>
    <row r="116" spans="1:16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</row>
    <row r="117" spans="1:16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</row>
    <row r="118" spans="1:16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</row>
    <row r="119" spans="1:16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</row>
    <row r="120" spans="1:16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</row>
    <row r="121" spans="1:16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</row>
    <row r="122" spans="1:16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</row>
    <row r="123" spans="1:16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</row>
    <row r="124" spans="1:16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</row>
    <row r="125" spans="1:16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</row>
    <row r="126" spans="1:16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</row>
    <row r="127" spans="1:16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</row>
    <row r="128" spans="1:16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</row>
    <row r="129" spans="1:16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</row>
    <row r="130" spans="1:16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</row>
    <row r="131" spans="1:16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</row>
    <row r="132" spans="1:16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</row>
    <row r="133" spans="1:16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</row>
    <row r="134" spans="1:16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</row>
    <row r="135" spans="1:16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</row>
    <row r="136" spans="1:16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</row>
    <row r="137" spans="1:16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</row>
    <row r="138" spans="1:16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</row>
    <row r="139" spans="1:16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</row>
    <row r="140" spans="1:16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</row>
    <row r="141" spans="1:16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</row>
    <row r="142" spans="1:16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</row>
    <row r="143" spans="1:16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</row>
    <row r="144" spans="1:16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</row>
    <row r="145" spans="1:16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</row>
    <row r="146" spans="1:16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</row>
    <row r="147" spans="1:16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</row>
    <row r="148" spans="1:16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</row>
    <row r="149" spans="1:16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</row>
    <row r="150" spans="1:16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</row>
    <row r="151" spans="1:16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</row>
    <row r="152" spans="1:16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</row>
    <row r="153" spans="1:16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</row>
    <row r="154" spans="1:16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</row>
    <row r="155" spans="1:16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</row>
    <row r="156" spans="1:16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</row>
    <row r="157" spans="1:16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</row>
    <row r="158" spans="1:16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</row>
    <row r="159" spans="1:16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</row>
    <row r="160" spans="1:16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</row>
    <row r="161" spans="1:16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</row>
    <row r="162" spans="1:16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</row>
    <row r="163" spans="1:16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</row>
    <row r="164" spans="1:16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</row>
    <row r="165" spans="1:16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</row>
    <row r="166" spans="1:16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</row>
    <row r="167" spans="1:16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</row>
    <row r="168" spans="1:16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</row>
    <row r="169" spans="1:16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</row>
    <row r="170" spans="1:16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</row>
    <row r="171" spans="1:16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</row>
    <row r="172" spans="1:16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</row>
    <row r="173" spans="1:16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</row>
  </sheetData>
  <sortState xmlns:xlrd2="http://schemas.microsoft.com/office/spreadsheetml/2017/richdata2" ref="B36:P43">
    <sortCondition descending="1" ref="P36:P43"/>
  </sortState>
  <mergeCells count="9">
    <mergeCell ref="A22:B22"/>
    <mergeCell ref="A35:B35"/>
    <mergeCell ref="A1:T2"/>
    <mergeCell ref="A3:T3"/>
    <mergeCell ref="A4:T4"/>
    <mergeCell ref="A6:T7"/>
    <mergeCell ref="A20:T21"/>
    <mergeCell ref="A33:P34"/>
    <mergeCell ref="A8:B8"/>
  </mergeCells>
  <pageMargins left="0.7" right="0.7" top="0.75" bottom="0.75" header="0.3" footer="0.3"/>
  <pageSetup paperSize="9" orientation="portrait" horizontalDpi="300" verticalDpi="300" r:id="rId1"/>
  <ignoredErrors>
    <ignoredError sqref="P42" formula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R173"/>
  <sheetViews>
    <sheetView showGridLines="0" zoomScale="115" zoomScaleNormal="115" workbookViewId="0">
      <selection activeCell="H59" sqref="H59"/>
    </sheetView>
  </sheetViews>
  <sheetFormatPr defaultRowHeight="14.4" x14ac:dyDescent="0.3"/>
  <cols>
    <col min="1" max="1" width="3.44140625" customWidth="1"/>
    <col min="2" max="2" width="18.44140625" customWidth="1"/>
    <col min="3" max="18" width="11" customWidth="1"/>
  </cols>
  <sheetData>
    <row r="1" spans="1:18" ht="15" customHeight="1" x14ac:dyDescent="0.3">
      <c r="A1" s="258" t="s">
        <v>166</v>
      </c>
      <c r="B1" s="258"/>
      <c r="C1" s="258"/>
      <c r="D1" s="258"/>
      <c r="E1" s="258"/>
      <c r="F1" s="258"/>
      <c r="G1" s="258"/>
      <c r="H1" s="258"/>
      <c r="I1" s="258"/>
      <c r="J1" s="258"/>
      <c r="K1" s="258"/>
      <c r="L1" s="258"/>
      <c r="M1" s="258"/>
      <c r="N1" s="258"/>
      <c r="O1" s="258"/>
      <c r="P1" s="258"/>
      <c r="Q1" s="258"/>
      <c r="R1" s="258"/>
    </row>
    <row r="2" spans="1:18" ht="15" customHeight="1" x14ac:dyDescent="0.3">
      <c r="A2" s="258"/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8"/>
      <c r="P2" s="258"/>
      <c r="Q2" s="258"/>
      <c r="R2" s="258"/>
    </row>
    <row r="3" spans="1:18" ht="23.4" x14ac:dyDescent="0.55000000000000004">
      <c r="A3" s="259" t="s">
        <v>167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59"/>
      <c r="P3" s="259"/>
      <c r="Q3" s="259"/>
      <c r="R3" s="259"/>
    </row>
    <row r="4" spans="1:18" ht="23.4" x14ac:dyDescent="0.55000000000000004">
      <c r="A4" s="259" t="s">
        <v>168</v>
      </c>
      <c r="B4" s="259"/>
      <c r="C4" s="259"/>
      <c r="D4" s="259"/>
      <c r="E4" s="259"/>
      <c r="F4" s="259"/>
      <c r="G4" s="259"/>
      <c r="H4" s="259"/>
      <c r="I4" s="259"/>
      <c r="J4" s="259"/>
      <c r="K4" s="259"/>
      <c r="L4" s="259"/>
      <c r="M4" s="259"/>
      <c r="N4" s="259"/>
      <c r="O4" s="259"/>
      <c r="P4" s="259"/>
      <c r="Q4" s="259"/>
      <c r="R4" s="259"/>
    </row>
    <row r="5" spans="1:18" ht="15" customHeight="1" x14ac:dyDescent="0.4">
      <c r="A5" s="28"/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</row>
    <row r="6" spans="1:18" ht="15" customHeight="1" x14ac:dyDescent="0.3">
      <c r="A6" s="260" t="s">
        <v>62</v>
      </c>
      <c r="B6" s="260"/>
      <c r="C6" s="260"/>
      <c r="D6" s="260"/>
      <c r="E6" s="260"/>
      <c r="F6" s="260"/>
      <c r="G6" s="260"/>
      <c r="H6" s="260"/>
      <c r="I6" s="260"/>
      <c r="J6" s="260"/>
      <c r="K6" s="260"/>
      <c r="L6" s="260"/>
      <c r="M6" s="260"/>
      <c r="N6" s="260"/>
      <c r="O6" s="260"/>
      <c r="P6" s="260"/>
      <c r="Q6" s="260"/>
      <c r="R6" s="260"/>
    </row>
    <row r="7" spans="1:18" ht="15" customHeight="1" thickBot="1" x14ac:dyDescent="0.35">
      <c r="A7" s="261"/>
      <c r="B7" s="261"/>
      <c r="C7" s="261"/>
      <c r="D7" s="261"/>
      <c r="E7" s="261"/>
      <c r="F7" s="261"/>
      <c r="G7" s="261"/>
      <c r="H7" s="261"/>
      <c r="I7" s="261"/>
      <c r="J7" s="261"/>
      <c r="K7" s="261"/>
      <c r="L7" s="261"/>
      <c r="M7" s="261"/>
      <c r="N7" s="261"/>
      <c r="O7" s="261"/>
      <c r="P7" s="261"/>
      <c r="Q7" s="261"/>
      <c r="R7" s="261"/>
    </row>
    <row r="8" spans="1:18" ht="15" customHeight="1" x14ac:dyDescent="0.3">
      <c r="A8" s="255" t="s">
        <v>1</v>
      </c>
      <c r="B8" s="256"/>
      <c r="C8" s="30" t="s">
        <v>67</v>
      </c>
      <c r="D8" s="31" t="s">
        <v>68</v>
      </c>
      <c r="E8" s="30" t="s">
        <v>69</v>
      </c>
      <c r="F8" s="30" t="s">
        <v>70</v>
      </c>
      <c r="G8" s="31" t="s">
        <v>71</v>
      </c>
      <c r="H8" s="30" t="s">
        <v>72</v>
      </c>
      <c r="I8" s="32" t="s">
        <v>73</v>
      </c>
      <c r="J8" s="30" t="s">
        <v>74</v>
      </c>
      <c r="K8" s="31" t="s">
        <v>75</v>
      </c>
      <c r="L8" s="30" t="s">
        <v>76</v>
      </c>
      <c r="M8" s="30" t="s">
        <v>77</v>
      </c>
      <c r="N8" s="32" t="s">
        <v>78</v>
      </c>
      <c r="O8" s="30" t="s">
        <v>79</v>
      </c>
      <c r="P8" s="30" t="s">
        <v>135</v>
      </c>
      <c r="Q8" s="40" t="s">
        <v>154</v>
      </c>
      <c r="R8" s="33" t="s">
        <v>2</v>
      </c>
    </row>
    <row r="9" spans="1:18" ht="15" customHeight="1" x14ac:dyDescent="0.3">
      <c r="A9" s="59" t="s">
        <v>3</v>
      </c>
      <c r="B9" s="2" t="s">
        <v>16</v>
      </c>
      <c r="C9" s="19">
        <v>1</v>
      </c>
      <c r="D9" s="20">
        <v>2</v>
      </c>
      <c r="E9" s="19">
        <v>1</v>
      </c>
      <c r="F9" s="19">
        <v>2</v>
      </c>
      <c r="G9" s="19">
        <v>4</v>
      </c>
      <c r="H9" s="19">
        <v>1</v>
      </c>
      <c r="I9" s="21">
        <v>4</v>
      </c>
      <c r="J9" s="22">
        <v>1</v>
      </c>
      <c r="K9" s="19">
        <v>4</v>
      </c>
      <c r="L9" s="19">
        <v>1</v>
      </c>
      <c r="M9" s="20">
        <v>1</v>
      </c>
      <c r="N9" s="19">
        <v>1</v>
      </c>
      <c r="O9" s="21">
        <v>2</v>
      </c>
      <c r="P9" s="19">
        <v>5</v>
      </c>
      <c r="Q9" s="51">
        <v>2</v>
      </c>
      <c r="R9" s="23">
        <f>(COUNTIF($C9:Q9,1)*10)+(COUNTIF($C9:Q9,2)*6)+(COUNTIF($C9:Q9,3)*4)+(COUNTIF($C9:Q9,4)*3)+(COUNTIF($C9:Q9,5)*2)+(COUNTIF($C9:Q9,6))</f>
        <v>105</v>
      </c>
    </row>
    <row r="10" spans="1:18" ht="15" customHeight="1" x14ac:dyDescent="0.3">
      <c r="A10" s="59" t="s">
        <v>4</v>
      </c>
      <c r="B10" s="2" t="s">
        <v>169</v>
      </c>
      <c r="C10" s="19">
        <v>4</v>
      </c>
      <c r="D10" s="20">
        <v>4</v>
      </c>
      <c r="E10" s="19">
        <v>2</v>
      </c>
      <c r="F10" s="19">
        <v>4</v>
      </c>
      <c r="G10" s="19">
        <v>3</v>
      </c>
      <c r="H10" s="19">
        <v>5</v>
      </c>
      <c r="I10" s="21">
        <v>1</v>
      </c>
      <c r="J10" s="19">
        <v>4</v>
      </c>
      <c r="K10" s="19">
        <v>2</v>
      </c>
      <c r="L10" s="19">
        <v>2</v>
      </c>
      <c r="M10" s="20">
        <v>2</v>
      </c>
      <c r="N10" s="19">
        <v>2</v>
      </c>
      <c r="O10" s="19">
        <v>1</v>
      </c>
      <c r="P10" s="19">
        <v>4</v>
      </c>
      <c r="Q10" s="51">
        <v>1</v>
      </c>
      <c r="R10" s="23">
        <f>(COUNTIF($C10:Q10,1)*10)+(COUNTIF($C10:Q10,2)*6)+(COUNTIF($C10:Q10,3)*4)+(COUNTIF($C10:Q10,4)*3)+(COUNTIF($C10:Q10,5)*2)+(COUNTIF($C10:Q10,6))</f>
        <v>81</v>
      </c>
    </row>
    <row r="11" spans="1:18" ht="15" customHeight="1" x14ac:dyDescent="0.3">
      <c r="A11" s="59" t="s">
        <v>5</v>
      </c>
      <c r="B11" s="15" t="s">
        <v>13</v>
      </c>
      <c r="C11" s="21">
        <v>2</v>
      </c>
      <c r="D11" s="20">
        <v>1</v>
      </c>
      <c r="E11" s="19">
        <v>3</v>
      </c>
      <c r="F11" s="21">
        <v>3</v>
      </c>
      <c r="G11" s="21">
        <v>1</v>
      </c>
      <c r="H11" s="19">
        <v>2</v>
      </c>
      <c r="I11" s="21">
        <v>2</v>
      </c>
      <c r="J11" s="19">
        <v>2</v>
      </c>
      <c r="K11" s="19">
        <v>1</v>
      </c>
      <c r="L11" s="19">
        <v>4</v>
      </c>
      <c r="M11" s="20">
        <v>3</v>
      </c>
      <c r="N11" s="19">
        <v>4</v>
      </c>
      <c r="O11" s="19">
        <v>6</v>
      </c>
      <c r="P11" s="19">
        <v>3</v>
      </c>
      <c r="Q11" s="51">
        <v>4</v>
      </c>
      <c r="R11" s="23">
        <f>(COUNTIF($C11:Q11,1)*10)+(COUNTIF($C11:Q11,2)*6)+(COUNTIF($C11:Q11,3)*4)+(COUNTIF($C11:Q11,4)*3)+(COUNTIF($C11:Q11,5)*2)+(COUNTIF($C11:Q11,6))</f>
        <v>80</v>
      </c>
    </row>
    <row r="12" spans="1:18" ht="15" customHeight="1" x14ac:dyDescent="0.3">
      <c r="A12" s="59" t="s">
        <v>6</v>
      </c>
      <c r="B12" s="15" t="s">
        <v>170</v>
      </c>
      <c r="C12" s="21">
        <v>3</v>
      </c>
      <c r="D12" s="20">
        <v>6</v>
      </c>
      <c r="E12" s="19">
        <v>5</v>
      </c>
      <c r="F12" s="21">
        <v>1</v>
      </c>
      <c r="G12" s="21">
        <v>5</v>
      </c>
      <c r="H12" s="19">
        <v>3</v>
      </c>
      <c r="I12" s="21">
        <v>3</v>
      </c>
      <c r="J12" s="19">
        <v>5</v>
      </c>
      <c r="K12" s="21">
        <v>5</v>
      </c>
      <c r="L12" s="19">
        <v>3</v>
      </c>
      <c r="M12" s="20">
        <v>5</v>
      </c>
      <c r="N12" s="19">
        <v>6</v>
      </c>
      <c r="O12" s="19">
        <v>5</v>
      </c>
      <c r="P12" s="19">
        <v>1</v>
      </c>
      <c r="Q12" s="51">
        <v>6</v>
      </c>
      <c r="R12" s="23">
        <f>(COUNTIF($C12:Q12,1)*10)+(COUNTIF($C12:Q12,2)*6)+(COUNTIF($C12:Q12,3)*4)+(COUNTIF($C12:Q12,4)*3)+(COUNTIF($C12:Q12,5)*2)+(COUNTIF($C12:Q12,6))</f>
        <v>51</v>
      </c>
    </row>
    <row r="13" spans="1:18" ht="15" customHeight="1" x14ac:dyDescent="0.3">
      <c r="A13" s="59" t="s">
        <v>7</v>
      </c>
      <c r="B13" s="15" t="s">
        <v>18</v>
      </c>
      <c r="C13" s="21">
        <v>5</v>
      </c>
      <c r="D13" s="20">
        <v>3</v>
      </c>
      <c r="E13" s="19">
        <v>6</v>
      </c>
      <c r="F13" s="21">
        <v>6</v>
      </c>
      <c r="G13" s="21">
        <v>2</v>
      </c>
      <c r="H13" s="19">
        <v>4</v>
      </c>
      <c r="I13" s="21">
        <v>5</v>
      </c>
      <c r="J13" s="19">
        <v>3</v>
      </c>
      <c r="K13" s="21">
        <v>3</v>
      </c>
      <c r="L13" s="19">
        <v>5</v>
      </c>
      <c r="M13" s="20">
        <v>4</v>
      </c>
      <c r="N13" s="19">
        <v>3</v>
      </c>
      <c r="O13" s="19">
        <v>4</v>
      </c>
      <c r="P13" s="19">
        <v>2</v>
      </c>
      <c r="Q13" s="51">
        <v>3</v>
      </c>
      <c r="R13" s="23">
        <f>(COUNTIF($C13:Q13,1)*10)+(COUNTIF($C13:Q13,2)*6)+(COUNTIF($C13:Q13,3)*4)+(COUNTIF($C13:Q13,4)*3)+(COUNTIF($C13:Q13,5)*2)+(COUNTIF($C13:Q13,6))</f>
        <v>49</v>
      </c>
    </row>
    <row r="14" spans="1:18" ht="15" customHeight="1" thickBot="1" x14ac:dyDescent="0.35">
      <c r="A14" s="60" t="s">
        <v>8</v>
      </c>
      <c r="B14" s="4" t="s">
        <v>171</v>
      </c>
      <c r="C14" s="24">
        <v>6</v>
      </c>
      <c r="D14" s="24">
        <v>5</v>
      </c>
      <c r="E14" s="24">
        <v>4</v>
      </c>
      <c r="F14" s="25">
        <v>5</v>
      </c>
      <c r="G14" s="24">
        <v>6</v>
      </c>
      <c r="H14" s="24">
        <v>6</v>
      </c>
      <c r="I14" s="26">
        <v>6</v>
      </c>
      <c r="J14" s="24">
        <v>6</v>
      </c>
      <c r="K14" s="24">
        <v>6</v>
      </c>
      <c r="L14" s="24">
        <v>6</v>
      </c>
      <c r="M14" s="24">
        <v>6</v>
      </c>
      <c r="N14" s="24">
        <v>5</v>
      </c>
      <c r="O14" s="24">
        <v>3</v>
      </c>
      <c r="P14" s="24">
        <v>6</v>
      </c>
      <c r="Q14" s="76">
        <v>5</v>
      </c>
      <c r="R14" s="27">
        <f>(COUNTIF($C14:Q14,1)*10)+(COUNTIF($C14:Q14,2)*6)+(COUNTIF($C14:Q14,3)*4)+(COUNTIF($C14:Q14,4)*3)+(COUNTIF($C14:Q14,5)*2)+(COUNTIF($C14:Q14,6))</f>
        <v>24</v>
      </c>
    </row>
    <row r="15" spans="1:18" ht="15" customHeight="1" thickBot="1" x14ac:dyDescent="0.35">
      <c r="A15" s="6"/>
      <c r="B15" s="77"/>
      <c r="C15" s="12" t="s">
        <v>47</v>
      </c>
      <c r="D15" s="10" t="s">
        <v>173</v>
      </c>
      <c r="E15" s="10" t="s">
        <v>83</v>
      </c>
      <c r="F15" s="11" t="s">
        <v>174</v>
      </c>
      <c r="G15" s="10" t="s">
        <v>175</v>
      </c>
      <c r="H15" s="10" t="s">
        <v>175</v>
      </c>
      <c r="I15" s="12" t="s">
        <v>95</v>
      </c>
      <c r="J15" s="10" t="s">
        <v>176</v>
      </c>
      <c r="K15" s="10" t="s">
        <v>177</v>
      </c>
      <c r="L15" s="10" t="s">
        <v>178</v>
      </c>
      <c r="M15" s="10" t="s">
        <v>31</v>
      </c>
      <c r="N15" s="10" t="s">
        <v>27</v>
      </c>
      <c r="O15" s="10" t="s">
        <v>179</v>
      </c>
      <c r="P15" s="12" t="s">
        <v>47</v>
      </c>
      <c r="Q15" s="13" t="s">
        <v>180</v>
      </c>
    </row>
    <row r="16" spans="1:18" ht="15" customHeight="1" x14ac:dyDescent="0.3">
      <c r="A16" s="6"/>
      <c r="B16" s="5"/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75"/>
      <c r="N16" s="75"/>
      <c r="O16" s="75"/>
      <c r="P16" s="7"/>
    </row>
    <row r="17" spans="1:18" ht="15" customHeight="1" x14ac:dyDescent="0.3">
      <c r="A17" s="61" t="s">
        <v>9</v>
      </c>
      <c r="B17" s="5"/>
      <c r="C17" s="9" t="s">
        <v>181</v>
      </c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6"/>
      <c r="P17" s="7"/>
    </row>
    <row r="18" spans="1:18" ht="15" customHeight="1" x14ac:dyDescent="0.3">
      <c r="A18" s="38"/>
      <c r="B18" s="6"/>
      <c r="C18" s="9"/>
      <c r="D18" s="8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7"/>
    </row>
    <row r="19" spans="1:18" ht="15" customHeight="1" x14ac:dyDescent="0.3">
      <c r="A19" s="257" t="s">
        <v>63</v>
      </c>
      <c r="B19" s="257"/>
      <c r="C19" s="257"/>
      <c r="D19" s="257"/>
      <c r="E19" s="257"/>
      <c r="F19" s="257"/>
      <c r="G19" s="257"/>
      <c r="H19" s="257"/>
      <c r="I19" s="257"/>
      <c r="J19" s="257"/>
      <c r="K19" s="257"/>
      <c r="L19" s="257"/>
      <c r="M19" s="257"/>
      <c r="N19" s="257"/>
      <c r="O19" s="257"/>
      <c r="P19" s="257"/>
      <c r="Q19" s="257"/>
      <c r="R19" s="257"/>
    </row>
    <row r="20" spans="1:18" ht="15" customHeight="1" thickBot="1" x14ac:dyDescent="0.35">
      <c r="A20" s="261"/>
      <c r="B20" s="261"/>
      <c r="C20" s="261"/>
      <c r="D20" s="261"/>
      <c r="E20" s="261"/>
      <c r="F20" s="261"/>
      <c r="G20" s="261"/>
      <c r="H20" s="261"/>
      <c r="I20" s="261"/>
      <c r="J20" s="261"/>
      <c r="K20" s="261"/>
      <c r="L20" s="261"/>
      <c r="M20" s="261"/>
      <c r="N20" s="261"/>
      <c r="O20" s="261"/>
      <c r="P20" s="261"/>
      <c r="Q20" s="261"/>
      <c r="R20" s="261"/>
    </row>
    <row r="21" spans="1:18" ht="15" customHeight="1" x14ac:dyDescent="0.3">
      <c r="A21" s="255" t="s">
        <v>1</v>
      </c>
      <c r="B21" s="256"/>
      <c r="C21" s="30" t="s">
        <v>67</v>
      </c>
      <c r="D21" s="31" t="s">
        <v>68</v>
      </c>
      <c r="E21" s="30" t="s">
        <v>69</v>
      </c>
      <c r="F21" s="30" t="s">
        <v>70</v>
      </c>
      <c r="G21" s="31" t="s">
        <v>71</v>
      </c>
      <c r="H21" s="30" t="s">
        <v>72</v>
      </c>
      <c r="I21" s="32" t="s">
        <v>73</v>
      </c>
      <c r="J21" s="30" t="s">
        <v>74</v>
      </c>
      <c r="K21" s="31" t="s">
        <v>75</v>
      </c>
      <c r="L21" s="30" t="s">
        <v>76</v>
      </c>
      <c r="M21" s="30" t="s">
        <v>77</v>
      </c>
      <c r="N21" s="32" t="s">
        <v>78</v>
      </c>
      <c r="O21" s="30" t="s">
        <v>79</v>
      </c>
      <c r="P21" s="30" t="s">
        <v>135</v>
      </c>
      <c r="Q21" s="40" t="s">
        <v>154</v>
      </c>
      <c r="R21" s="33" t="s">
        <v>2</v>
      </c>
    </row>
    <row r="22" spans="1:18" ht="15" customHeight="1" x14ac:dyDescent="0.3">
      <c r="A22" s="59" t="s">
        <v>3</v>
      </c>
      <c r="B22" s="2" t="s">
        <v>150</v>
      </c>
      <c r="C22" s="19">
        <v>1</v>
      </c>
      <c r="D22" s="20">
        <v>3</v>
      </c>
      <c r="E22" s="19">
        <v>4</v>
      </c>
      <c r="F22" s="19">
        <v>7</v>
      </c>
      <c r="G22" s="19">
        <v>3</v>
      </c>
      <c r="H22" s="19">
        <v>1</v>
      </c>
      <c r="I22" s="21">
        <v>3</v>
      </c>
      <c r="J22" s="22">
        <v>5</v>
      </c>
      <c r="K22" s="19">
        <v>1</v>
      </c>
      <c r="L22" s="19">
        <v>1</v>
      </c>
      <c r="M22" s="20">
        <v>2</v>
      </c>
      <c r="N22" s="19">
        <v>7</v>
      </c>
      <c r="O22" s="21">
        <v>3</v>
      </c>
      <c r="P22" s="19">
        <v>1</v>
      </c>
      <c r="Q22" s="51">
        <v>1</v>
      </c>
      <c r="R22" s="23">
        <f>(COUNTIF($C22:Q22,1)*10)+(COUNTIF($C22:Q22,2)*6)+(COUNTIF($C22:Q22,3)*4)+(COUNTIF($C22:Q22,4)*3)+(COUNTIF($C22:Q22,5)*2)+(COUNTIF($C22:Q22,6))</f>
        <v>87</v>
      </c>
    </row>
    <row r="23" spans="1:18" ht="15" customHeight="1" x14ac:dyDescent="0.3">
      <c r="A23" s="59" t="s">
        <v>4</v>
      </c>
      <c r="B23" s="2" t="s">
        <v>89</v>
      </c>
      <c r="C23" s="19">
        <v>4</v>
      </c>
      <c r="D23" s="20">
        <v>5</v>
      </c>
      <c r="E23" s="19">
        <v>2</v>
      </c>
      <c r="F23" s="19">
        <v>3</v>
      </c>
      <c r="G23" s="19">
        <v>5</v>
      </c>
      <c r="H23" s="19">
        <v>4</v>
      </c>
      <c r="I23" s="21">
        <v>4</v>
      </c>
      <c r="J23" s="19">
        <v>4</v>
      </c>
      <c r="K23" s="19">
        <v>3</v>
      </c>
      <c r="L23" s="19">
        <v>3</v>
      </c>
      <c r="M23" s="20">
        <v>1</v>
      </c>
      <c r="N23" s="19">
        <v>3</v>
      </c>
      <c r="O23" s="21">
        <v>1</v>
      </c>
      <c r="P23" s="19">
        <v>4</v>
      </c>
      <c r="Q23" s="51">
        <v>5</v>
      </c>
      <c r="R23" s="23">
        <f>(COUNTIF($C23:Q23,1)*10)+(COUNTIF($C23:Q23,2)*6)+(COUNTIF($C23:Q23,3)*4)+(COUNTIF($C23:Q23,4)*3)+(COUNTIF($C23:Q23,5)*2)+(COUNTIF($C23:Q23,6))</f>
        <v>63</v>
      </c>
    </row>
    <row r="24" spans="1:18" ht="15" customHeight="1" x14ac:dyDescent="0.3">
      <c r="A24" s="59" t="s">
        <v>5</v>
      </c>
      <c r="B24" s="2" t="s">
        <v>10</v>
      </c>
      <c r="C24" s="19">
        <v>5</v>
      </c>
      <c r="D24" s="20">
        <v>1</v>
      </c>
      <c r="E24" s="19">
        <v>7</v>
      </c>
      <c r="F24" s="19">
        <v>1</v>
      </c>
      <c r="G24" s="19">
        <v>1</v>
      </c>
      <c r="H24" s="19">
        <v>5</v>
      </c>
      <c r="I24" s="21">
        <v>8</v>
      </c>
      <c r="J24" s="19">
        <v>7</v>
      </c>
      <c r="K24" s="19">
        <v>7</v>
      </c>
      <c r="L24" s="19">
        <v>5</v>
      </c>
      <c r="M24" s="20">
        <v>4</v>
      </c>
      <c r="N24" s="19">
        <v>1</v>
      </c>
      <c r="O24" s="21">
        <v>2</v>
      </c>
      <c r="P24" s="19">
        <v>7</v>
      </c>
      <c r="Q24" s="51">
        <v>8</v>
      </c>
      <c r="R24" s="23">
        <f>(COUNTIF($C24:Q24,1)*10)+(COUNTIF($C24:Q24,2)*6)+(COUNTIF($C24:Q24,3)*4)+(COUNTIF($C24:Q24,4)*3)+(COUNTIF($C24:Q24,5)*2)+(COUNTIF($C24:Q24,6))</f>
        <v>55</v>
      </c>
    </row>
    <row r="25" spans="1:18" ht="15" customHeight="1" x14ac:dyDescent="0.3">
      <c r="A25" s="59" t="s">
        <v>6</v>
      </c>
      <c r="B25" s="2" t="s">
        <v>159</v>
      </c>
      <c r="C25" s="19">
        <v>7</v>
      </c>
      <c r="D25" s="20">
        <v>4</v>
      </c>
      <c r="E25" s="19">
        <v>3</v>
      </c>
      <c r="F25" s="19">
        <v>8</v>
      </c>
      <c r="G25" s="19">
        <v>4</v>
      </c>
      <c r="H25" s="19">
        <v>3</v>
      </c>
      <c r="I25" s="21">
        <v>5</v>
      </c>
      <c r="J25" s="19">
        <v>3</v>
      </c>
      <c r="K25" s="19">
        <v>2</v>
      </c>
      <c r="L25" s="19">
        <v>2</v>
      </c>
      <c r="M25" s="20">
        <v>5</v>
      </c>
      <c r="N25" s="19">
        <v>2</v>
      </c>
      <c r="O25" s="21">
        <v>5</v>
      </c>
      <c r="P25" s="19">
        <v>2</v>
      </c>
      <c r="Q25" s="51">
        <v>2</v>
      </c>
      <c r="R25" s="23">
        <f>(COUNTIF($C25:Q25,1)*10)+(COUNTIF($C25:Q25,2)*6)+(COUNTIF($C25:Q25,3)*4)+(COUNTIF($C25:Q25,4)*3)+(COUNTIF($C25:Q25,5)*2)+(COUNTIF($C25:Q25,6))</f>
        <v>54</v>
      </c>
    </row>
    <row r="26" spans="1:18" ht="15" customHeight="1" x14ac:dyDescent="0.3">
      <c r="A26" s="59" t="s">
        <v>7</v>
      </c>
      <c r="B26" s="2" t="s">
        <v>129</v>
      </c>
      <c r="C26" s="19">
        <v>2</v>
      </c>
      <c r="D26" s="20">
        <v>7</v>
      </c>
      <c r="E26" s="19">
        <v>6</v>
      </c>
      <c r="F26" s="19">
        <v>2</v>
      </c>
      <c r="G26" s="19">
        <v>8</v>
      </c>
      <c r="H26" s="19">
        <v>2</v>
      </c>
      <c r="I26" s="21">
        <v>1</v>
      </c>
      <c r="J26" s="19">
        <v>2</v>
      </c>
      <c r="K26" s="19">
        <v>8</v>
      </c>
      <c r="L26" s="19">
        <v>6</v>
      </c>
      <c r="M26" s="20">
        <v>3</v>
      </c>
      <c r="N26" s="19">
        <v>6</v>
      </c>
      <c r="O26" s="21">
        <v>4</v>
      </c>
      <c r="P26" s="19">
        <v>3</v>
      </c>
      <c r="Q26" s="51">
        <v>3</v>
      </c>
      <c r="R26" s="23">
        <f>(COUNTIF($C26:Q26,1)*10)+(COUNTIF($C26:Q26,2)*6)+(COUNTIF($C26:Q26,3)*4)+(COUNTIF($C26:Q26,4)*3)+(COUNTIF($C26:Q26,5)*2)+(COUNTIF($C26:Q26,6))</f>
        <v>52</v>
      </c>
    </row>
    <row r="27" spans="1:18" ht="15" customHeight="1" x14ac:dyDescent="0.3">
      <c r="A27" s="59" t="s">
        <v>8</v>
      </c>
      <c r="B27" s="2" t="s">
        <v>12</v>
      </c>
      <c r="C27" s="19">
        <v>8</v>
      </c>
      <c r="D27" s="20">
        <v>6</v>
      </c>
      <c r="E27" s="19">
        <v>1</v>
      </c>
      <c r="F27" s="19">
        <v>4</v>
      </c>
      <c r="G27" s="19">
        <v>2</v>
      </c>
      <c r="H27" s="19">
        <v>7</v>
      </c>
      <c r="I27" s="21">
        <v>7</v>
      </c>
      <c r="J27" s="19">
        <v>1</v>
      </c>
      <c r="K27" s="19">
        <v>5</v>
      </c>
      <c r="L27" s="19">
        <v>7</v>
      </c>
      <c r="M27" s="20">
        <v>6</v>
      </c>
      <c r="N27" s="19">
        <v>4</v>
      </c>
      <c r="O27" s="21">
        <v>6</v>
      </c>
      <c r="P27" s="19">
        <v>6</v>
      </c>
      <c r="Q27" s="51">
        <v>4</v>
      </c>
      <c r="R27" s="23">
        <f>(COUNTIF($C27:Q27,1)*10)+(COUNTIF($C27:Q27,2)*6)+(COUNTIF($C27:Q27,3)*4)+(COUNTIF($C27:Q27,4)*3)+(COUNTIF($C27:Q27,5)*2)+(COUNTIF($C27:Q27,6))</f>
        <v>41</v>
      </c>
    </row>
    <row r="28" spans="1:18" ht="15" customHeight="1" x14ac:dyDescent="0.3">
      <c r="A28" s="59" t="s">
        <v>103</v>
      </c>
      <c r="B28" s="2" t="s">
        <v>90</v>
      </c>
      <c r="C28" s="19">
        <v>6</v>
      </c>
      <c r="D28" s="20">
        <v>2</v>
      </c>
      <c r="E28" s="19">
        <v>5</v>
      </c>
      <c r="F28" s="19">
        <v>6</v>
      </c>
      <c r="G28" s="19">
        <v>6</v>
      </c>
      <c r="H28" s="19">
        <v>8</v>
      </c>
      <c r="I28" s="21">
        <v>2</v>
      </c>
      <c r="J28" s="19">
        <v>6</v>
      </c>
      <c r="K28" s="19">
        <v>4</v>
      </c>
      <c r="L28" s="19">
        <v>8</v>
      </c>
      <c r="M28" s="20">
        <v>8</v>
      </c>
      <c r="N28" s="19">
        <v>8</v>
      </c>
      <c r="O28" s="19">
        <v>8</v>
      </c>
      <c r="P28" s="19">
        <v>5</v>
      </c>
      <c r="Q28" s="45">
        <v>6</v>
      </c>
      <c r="R28" s="23">
        <f>(COUNTIF($C28:Q28,1)*10)+(COUNTIF($C28:Q28,2)*6)+(COUNTIF($C28:Q28,3)*4)+(COUNTIF($C28:Q28,4)*3)+(COUNTIF($C28:Q28,5)*2)+(COUNTIF($C28:Q28,6))</f>
        <v>24</v>
      </c>
    </row>
    <row r="29" spans="1:18" ht="15" customHeight="1" thickBot="1" x14ac:dyDescent="0.35">
      <c r="A29" s="60" t="s">
        <v>104</v>
      </c>
      <c r="B29" s="17" t="s">
        <v>172</v>
      </c>
      <c r="C29" s="24">
        <v>3</v>
      </c>
      <c r="D29" s="25">
        <v>8</v>
      </c>
      <c r="E29" s="24">
        <v>8</v>
      </c>
      <c r="F29" s="26">
        <v>5</v>
      </c>
      <c r="G29" s="26">
        <v>7</v>
      </c>
      <c r="H29" s="24">
        <v>6</v>
      </c>
      <c r="I29" s="26">
        <v>6</v>
      </c>
      <c r="J29" s="24">
        <v>8</v>
      </c>
      <c r="K29" s="24">
        <v>6</v>
      </c>
      <c r="L29" s="24">
        <v>4</v>
      </c>
      <c r="M29" s="25">
        <v>7</v>
      </c>
      <c r="N29" s="24">
        <v>5</v>
      </c>
      <c r="O29" s="24">
        <v>7</v>
      </c>
      <c r="P29" s="24">
        <v>8</v>
      </c>
      <c r="Q29" s="76">
        <v>7</v>
      </c>
      <c r="R29" s="27">
        <f>(COUNTIF($C29:Q29,1)*10)+(COUNTIF($C29:Q29,2)*6)+(COUNTIF($C29:Q29,3)*4)+(COUNTIF($C29:Q29,4)*3)+(COUNTIF($C29:Q29,5)*2)+(COUNTIF($C29:Q29,6))</f>
        <v>14</v>
      </c>
    </row>
    <row r="30" spans="1:18" ht="15" customHeight="1" thickBot="1" x14ac:dyDescent="0.35">
      <c r="A30" s="1"/>
      <c r="B30" s="78"/>
      <c r="C30" s="12" t="s">
        <v>182</v>
      </c>
      <c r="D30" s="10" t="s">
        <v>94</v>
      </c>
      <c r="E30" s="10" t="s">
        <v>183</v>
      </c>
      <c r="F30" s="11" t="s">
        <v>29</v>
      </c>
      <c r="G30" s="10" t="s">
        <v>175</v>
      </c>
      <c r="H30" s="10" t="s">
        <v>36</v>
      </c>
      <c r="I30" s="12" t="s">
        <v>47</v>
      </c>
      <c r="J30" s="10" t="s">
        <v>184</v>
      </c>
      <c r="K30" s="10" t="s">
        <v>30</v>
      </c>
      <c r="L30" s="10" t="s">
        <v>41</v>
      </c>
      <c r="M30" s="10" t="s">
        <v>83</v>
      </c>
      <c r="N30" s="10" t="s">
        <v>33</v>
      </c>
      <c r="O30" s="10" t="s">
        <v>185</v>
      </c>
      <c r="P30" s="12" t="s">
        <v>30</v>
      </c>
      <c r="Q30" s="13" t="s">
        <v>184</v>
      </c>
    </row>
    <row r="31" spans="1:18" ht="15" customHeight="1" x14ac:dyDescent="0.3">
      <c r="A31" s="1"/>
      <c r="B31" s="1"/>
      <c r="C31" s="75"/>
      <c r="D31" s="75"/>
      <c r="E31" s="75"/>
      <c r="F31" s="75"/>
      <c r="G31" s="75"/>
      <c r="H31" s="75"/>
      <c r="I31" s="75"/>
      <c r="J31" s="75"/>
      <c r="K31" s="75"/>
      <c r="L31" s="75"/>
      <c r="M31" s="75"/>
      <c r="N31" s="75"/>
      <c r="O31" s="75"/>
      <c r="P31" s="75"/>
      <c r="Q31" s="75"/>
    </row>
    <row r="32" spans="1:18" ht="15" customHeight="1" x14ac:dyDescent="0.3">
      <c r="A32" s="61" t="s">
        <v>9</v>
      </c>
      <c r="B32" s="1"/>
      <c r="C32" s="9" t="s">
        <v>186</v>
      </c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7"/>
    </row>
    <row r="33" spans="1:17" ht="15" customHeight="1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7"/>
    </row>
    <row r="34" spans="1:17" ht="15" customHeight="1" x14ac:dyDescent="0.3">
      <c r="A34" s="257" t="s">
        <v>64</v>
      </c>
      <c r="B34" s="257"/>
      <c r="C34" s="257"/>
      <c r="D34" s="257"/>
      <c r="E34" s="257"/>
      <c r="F34" s="257"/>
      <c r="G34" s="257"/>
      <c r="H34" s="257"/>
      <c r="I34" s="257"/>
      <c r="J34" s="257"/>
      <c r="K34" s="257"/>
      <c r="L34" s="257"/>
      <c r="M34" s="257"/>
      <c r="N34" s="257"/>
      <c r="O34" s="257"/>
      <c r="P34" s="257"/>
      <c r="Q34" s="257"/>
    </row>
    <row r="35" spans="1:17" ht="15" customHeight="1" thickBot="1" x14ac:dyDescent="0.35">
      <c r="A35" s="257"/>
      <c r="B35" s="257"/>
      <c r="C35" s="257"/>
      <c r="D35" s="257"/>
      <c r="E35" s="257"/>
      <c r="F35" s="257"/>
      <c r="G35" s="257"/>
      <c r="H35" s="257"/>
      <c r="I35" s="257"/>
      <c r="J35" s="257"/>
      <c r="K35" s="257"/>
      <c r="L35" s="257"/>
      <c r="M35" s="257"/>
      <c r="N35" s="257"/>
      <c r="O35" s="257"/>
      <c r="P35" s="257"/>
      <c r="Q35" s="257"/>
    </row>
    <row r="36" spans="1:17" ht="15" customHeight="1" thickBot="1" x14ac:dyDescent="0.35">
      <c r="A36" s="58"/>
      <c r="B36" s="79"/>
      <c r="C36" s="85" t="s">
        <v>159</v>
      </c>
      <c r="D36" s="86" t="s">
        <v>10</v>
      </c>
      <c r="E36" s="87" t="s">
        <v>89</v>
      </c>
      <c r="F36" s="87" t="s">
        <v>13</v>
      </c>
      <c r="G36" s="86" t="s">
        <v>169</v>
      </c>
      <c r="H36" s="87" t="s">
        <v>150</v>
      </c>
      <c r="I36" s="88" t="s">
        <v>16</v>
      </c>
      <c r="J36" s="89" t="s">
        <v>16</v>
      </c>
      <c r="K36" s="86" t="s">
        <v>150</v>
      </c>
      <c r="L36" s="87" t="s">
        <v>169</v>
      </c>
      <c r="M36" s="87" t="s">
        <v>13</v>
      </c>
      <c r="N36" s="89" t="s">
        <v>89</v>
      </c>
      <c r="O36" s="87" t="s">
        <v>10</v>
      </c>
      <c r="P36" s="90" t="s">
        <v>159</v>
      </c>
      <c r="Q36" s="58"/>
    </row>
    <row r="37" spans="1:17" ht="15" customHeight="1" x14ac:dyDescent="0.3">
      <c r="A37" s="255" t="s">
        <v>1</v>
      </c>
      <c r="B37" s="256"/>
      <c r="C37" s="80" t="s">
        <v>72</v>
      </c>
      <c r="D37" s="81" t="s">
        <v>68</v>
      </c>
      <c r="E37" s="80" t="s">
        <v>154</v>
      </c>
      <c r="F37" s="80" t="s">
        <v>69</v>
      </c>
      <c r="G37" s="81" t="s">
        <v>73</v>
      </c>
      <c r="H37" s="80" t="s">
        <v>74</v>
      </c>
      <c r="I37" s="82" t="s">
        <v>77</v>
      </c>
      <c r="J37" s="83" t="s">
        <v>188</v>
      </c>
      <c r="K37" s="81" t="s">
        <v>189</v>
      </c>
      <c r="L37" s="80" t="s">
        <v>190</v>
      </c>
      <c r="M37" s="80" t="s">
        <v>43</v>
      </c>
      <c r="N37" s="83" t="s">
        <v>191</v>
      </c>
      <c r="O37" s="80" t="s">
        <v>25</v>
      </c>
      <c r="P37" s="84" t="s">
        <v>192</v>
      </c>
      <c r="Q37" s="33" t="s">
        <v>2</v>
      </c>
    </row>
    <row r="38" spans="1:17" ht="15" customHeight="1" x14ac:dyDescent="0.3">
      <c r="A38" s="59" t="s">
        <v>3</v>
      </c>
      <c r="B38" s="2" t="s">
        <v>13</v>
      </c>
      <c r="C38" s="19">
        <v>1</v>
      </c>
      <c r="D38" s="20">
        <v>2</v>
      </c>
      <c r="E38" s="19">
        <v>3</v>
      </c>
      <c r="F38" s="19">
        <v>1</v>
      </c>
      <c r="G38" s="19">
        <v>2</v>
      </c>
      <c r="H38" s="19">
        <v>4</v>
      </c>
      <c r="I38" s="73">
        <v>1</v>
      </c>
      <c r="J38" s="72">
        <v>2</v>
      </c>
      <c r="K38" s="19">
        <v>1</v>
      </c>
      <c r="L38" s="19">
        <v>4</v>
      </c>
      <c r="M38" s="20">
        <v>2</v>
      </c>
      <c r="N38" s="19">
        <v>4</v>
      </c>
      <c r="O38" s="22">
        <v>1</v>
      </c>
      <c r="P38" s="45">
        <v>7</v>
      </c>
      <c r="Q38" s="23">
        <f>(COUNTIF($C38:P38,1)*10)+(COUNTIF($C38:P38,2)*6)+(COUNTIF($C38:P38,3)*4)+(COUNTIF($C38:P38,4)*3)+(COUNTIF($C38:P38,5)*2)+(COUNTIF($C38:P38,6))</f>
        <v>87</v>
      </c>
    </row>
    <row r="39" spans="1:17" ht="15" customHeight="1" x14ac:dyDescent="0.3">
      <c r="A39" s="59" t="s">
        <v>4</v>
      </c>
      <c r="B39" s="18" t="s">
        <v>16</v>
      </c>
      <c r="C39" s="21">
        <v>2</v>
      </c>
      <c r="D39" s="20">
        <v>1</v>
      </c>
      <c r="E39" s="19">
        <v>4</v>
      </c>
      <c r="F39" s="19">
        <v>3</v>
      </c>
      <c r="G39" s="19">
        <v>4</v>
      </c>
      <c r="H39" s="19">
        <v>2</v>
      </c>
      <c r="I39" s="73">
        <v>3</v>
      </c>
      <c r="J39" s="21">
        <v>1</v>
      </c>
      <c r="K39" s="19">
        <v>4</v>
      </c>
      <c r="L39" s="19">
        <v>1</v>
      </c>
      <c r="M39" s="20">
        <v>1</v>
      </c>
      <c r="N39" s="19">
        <v>1</v>
      </c>
      <c r="O39" s="19">
        <v>6</v>
      </c>
      <c r="P39" s="45">
        <v>2</v>
      </c>
      <c r="Q39" s="23">
        <f>(COUNTIF($C39:P39,1)*10)+(COUNTIF($C39:P39,2)*6)+(COUNTIF($C39:P39,3)*4)+(COUNTIF($C39:P39,4)*3)+(COUNTIF($C39:P39,5)*2)+(COUNTIF($C39:P39,6))+1</f>
        <v>87</v>
      </c>
    </row>
    <row r="40" spans="1:17" ht="15" customHeight="1" x14ac:dyDescent="0.3">
      <c r="A40" s="59" t="s">
        <v>5</v>
      </c>
      <c r="B40" s="15" t="s">
        <v>150</v>
      </c>
      <c r="C40" s="21">
        <v>4</v>
      </c>
      <c r="D40" s="20">
        <v>7</v>
      </c>
      <c r="E40" s="19">
        <v>5</v>
      </c>
      <c r="F40" s="21">
        <v>7</v>
      </c>
      <c r="G40" s="21">
        <v>1</v>
      </c>
      <c r="H40" s="19">
        <v>1</v>
      </c>
      <c r="I40" s="73">
        <v>2</v>
      </c>
      <c r="J40" s="21">
        <v>4</v>
      </c>
      <c r="K40" s="19">
        <v>6</v>
      </c>
      <c r="L40" s="19">
        <v>6</v>
      </c>
      <c r="M40" s="20">
        <v>6</v>
      </c>
      <c r="N40" s="19">
        <v>6</v>
      </c>
      <c r="O40" s="19">
        <v>7</v>
      </c>
      <c r="P40" s="45">
        <v>1</v>
      </c>
      <c r="Q40" s="23">
        <f>(COUNTIF($C40:P40,1)*10)+(COUNTIF($C40:P40,2)*6)+(COUNTIF($C40:P40,3)*4)+(COUNTIF($C40:P40,4)*3)+(COUNTIF($C40:P40,5)*2)+(COUNTIF($C40:P40,6))+1</f>
        <v>49</v>
      </c>
    </row>
    <row r="41" spans="1:17" ht="15" customHeight="1" x14ac:dyDescent="0.3">
      <c r="A41" s="59" t="s">
        <v>6</v>
      </c>
      <c r="B41" s="15" t="s">
        <v>159</v>
      </c>
      <c r="C41" s="21">
        <v>6</v>
      </c>
      <c r="D41" s="20">
        <v>4</v>
      </c>
      <c r="E41" s="19">
        <v>1</v>
      </c>
      <c r="F41" s="21">
        <v>5</v>
      </c>
      <c r="G41" s="21">
        <v>6</v>
      </c>
      <c r="H41" s="19">
        <v>6</v>
      </c>
      <c r="I41" s="73">
        <v>6</v>
      </c>
      <c r="J41" s="21">
        <v>3</v>
      </c>
      <c r="K41" s="21">
        <v>3</v>
      </c>
      <c r="L41" s="19">
        <v>2</v>
      </c>
      <c r="M41" s="20">
        <v>3</v>
      </c>
      <c r="N41" s="19">
        <v>3</v>
      </c>
      <c r="O41" s="19">
        <v>4</v>
      </c>
      <c r="P41" s="45">
        <v>3</v>
      </c>
      <c r="Q41" s="23">
        <f>(COUNTIF($C41:P41,1)*10)+(COUNTIF($C41:P41,2)*6)+(COUNTIF($C41:P41,3)*4)+(COUNTIF($C41:P41,4)*3)+(COUNTIF($C41:P41,5)*2)+(COUNTIF($C41:P41,6))</f>
        <v>48</v>
      </c>
    </row>
    <row r="42" spans="1:17" ht="15" customHeight="1" x14ac:dyDescent="0.3">
      <c r="A42" s="59" t="s">
        <v>7</v>
      </c>
      <c r="B42" s="18" t="s">
        <v>169</v>
      </c>
      <c r="C42" s="21">
        <v>3</v>
      </c>
      <c r="D42" s="20">
        <v>3</v>
      </c>
      <c r="E42" s="19">
        <v>2</v>
      </c>
      <c r="F42" s="19">
        <v>6</v>
      </c>
      <c r="G42" s="21">
        <v>7</v>
      </c>
      <c r="H42" s="19">
        <v>5</v>
      </c>
      <c r="I42" s="73">
        <v>4</v>
      </c>
      <c r="J42" s="21">
        <v>5</v>
      </c>
      <c r="K42" s="21">
        <v>2</v>
      </c>
      <c r="L42" s="19">
        <v>3</v>
      </c>
      <c r="M42" s="20">
        <v>5</v>
      </c>
      <c r="N42" s="19">
        <v>2</v>
      </c>
      <c r="O42" s="19">
        <v>5</v>
      </c>
      <c r="P42" s="45">
        <v>4</v>
      </c>
      <c r="Q42" s="23">
        <f>(COUNTIF($C42:P42,1)*10)+(COUNTIF($C42:P42,2)*6)+(COUNTIF($C42:P42,3)*4)+(COUNTIF($C42:P42,4)*3)+(COUNTIF($C42:P42,5)*2)+(COUNTIF($C42:P42,6))</f>
        <v>45</v>
      </c>
    </row>
    <row r="43" spans="1:17" ht="15" customHeight="1" x14ac:dyDescent="0.3">
      <c r="A43" s="59" t="s">
        <v>8</v>
      </c>
      <c r="B43" s="18" t="s">
        <v>89</v>
      </c>
      <c r="C43" s="19">
        <v>5</v>
      </c>
      <c r="D43" s="19">
        <v>5</v>
      </c>
      <c r="E43" s="19">
        <v>6</v>
      </c>
      <c r="F43" s="20">
        <v>4</v>
      </c>
      <c r="G43" s="19">
        <v>3</v>
      </c>
      <c r="H43" s="19">
        <v>3</v>
      </c>
      <c r="I43" s="73">
        <v>5</v>
      </c>
      <c r="J43" s="21">
        <v>6</v>
      </c>
      <c r="K43" s="19">
        <v>5</v>
      </c>
      <c r="L43" s="19">
        <v>5</v>
      </c>
      <c r="M43" s="19">
        <v>4</v>
      </c>
      <c r="N43" s="19">
        <v>5</v>
      </c>
      <c r="O43" s="19">
        <v>2</v>
      </c>
      <c r="P43" s="45">
        <v>5</v>
      </c>
      <c r="Q43" s="23">
        <f>(COUNTIF($C43:P43,1)*10)+(COUNTIF($C43:P43,2)*6)+(COUNTIF($C43:P43,3)*4)+(COUNTIF($C43:P43,4)*3)+(COUNTIF($C43:P43,5)*2)+(COUNTIF($C43:P43,6))</f>
        <v>36</v>
      </c>
    </row>
    <row r="44" spans="1:17" ht="15" customHeight="1" thickBot="1" x14ac:dyDescent="0.35">
      <c r="A44" s="60" t="s">
        <v>103</v>
      </c>
      <c r="B44" s="17" t="s">
        <v>10</v>
      </c>
      <c r="C44" s="37">
        <v>7</v>
      </c>
      <c r="D44" s="35">
        <v>6</v>
      </c>
      <c r="E44" s="35">
        <v>7</v>
      </c>
      <c r="F44" s="35">
        <v>2</v>
      </c>
      <c r="G44" s="35">
        <v>5</v>
      </c>
      <c r="H44" s="35">
        <v>7</v>
      </c>
      <c r="I44" s="74">
        <v>7</v>
      </c>
      <c r="J44" s="37">
        <v>7</v>
      </c>
      <c r="K44" s="37">
        <v>7</v>
      </c>
      <c r="L44" s="35">
        <v>7</v>
      </c>
      <c r="M44" s="37">
        <v>7</v>
      </c>
      <c r="N44" s="35">
        <v>7</v>
      </c>
      <c r="O44" s="35">
        <v>3</v>
      </c>
      <c r="P44" s="46">
        <v>6</v>
      </c>
      <c r="Q44" s="27">
        <f>(COUNTIF($C44:P44,1)*10)+(COUNTIF($C44:P44,2)*6)+(COUNTIF($C44:P44,3)*4)+(COUNTIF($C44:P44,4)*3)+(COUNTIF($C44:P44,5)*2)+(COUNTIF($C44:P44,6))</f>
        <v>14</v>
      </c>
    </row>
    <row r="45" spans="1:17" ht="15" customHeight="1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</row>
    <row r="46" spans="1:17" ht="15" customHeight="1" x14ac:dyDescent="0.3">
      <c r="A46" s="61" t="s">
        <v>85</v>
      </c>
      <c r="B46" s="1"/>
      <c r="C46" s="9" t="s">
        <v>187</v>
      </c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</row>
    <row r="47" spans="1:17" ht="15" customHeight="1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</row>
    <row r="48" spans="1:17" ht="15" customHeight="1" x14ac:dyDescent="0.3">
      <c r="A48" s="1"/>
    </row>
    <row r="49" spans="1:16" ht="15" customHeight="1" x14ac:dyDescent="0.3">
      <c r="A49" s="1"/>
    </row>
    <row r="50" spans="1:16" ht="15" customHeight="1" x14ac:dyDescent="0.3">
      <c r="A50" s="1"/>
    </row>
    <row r="51" spans="1:16" ht="15" customHeight="1" x14ac:dyDescent="0.3">
      <c r="A51" s="1"/>
    </row>
    <row r="52" spans="1:16" ht="15" customHeight="1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</row>
    <row r="53" spans="1:16" ht="15" customHeight="1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</row>
    <row r="54" spans="1:16" ht="15" customHeight="1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</row>
    <row r="55" spans="1:16" ht="15" customHeight="1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</row>
    <row r="56" spans="1:16" ht="15" customHeight="1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</row>
    <row r="57" spans="1:16" ht="15" customHeight="1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</row>
    <row r="58" spans="1:16" ht="15" customHeight="1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</row>
    <row r="59" spans="1:16" ht="15" customHeight="1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</row>
    <row r="60" spans="1:16" ht="15" customHeight="1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</row>
    <row r="61" spans="1:16" ht="15" customHeight="1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</row>
    <row r="62" spans="1:16" ht="15" customHeight="1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</row>
    <row r="63" spans="1:16" ht="15" customHeight="1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</row>
    <row r="64" spans="1:16" ht="15" customHeight="1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</row>
    <row r="65" spans="1:16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</row>
    <row r="66" spans="1:16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</row>
    <row r="67" spans="1:16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</row>
    <row r="68" spans="1:16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</row>
    <row r="69" spans="1:16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</row>
    <row r="70" spans="1:16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</row>
    <row r="71" spans="1:16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</row>
    <row r="72" spans="1:16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</row>
    <row r="73" spans="1:16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</row>
    <row r="74" spans="1:16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</row>
    <row r="75" spans="1:16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</row>
    <row r="76" spans="1:16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</row>
    <row r="77" spans="1:16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</row>
    <row r="78" spans="1:16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</row>
    <row r="79" spans="1:16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</row>
    <row r="80" spans="1:16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</row>
    <row r="81" spans="1:16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</row>
    <row r="82" spans="1:16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</row>
    <row r="83" spans="1:16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</row>
    <row r="84" spans="1:16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</row>
    <row r="85" spans="1:16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</row>
    <row r="86" spans="1:16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</row>
    <row r="87" spans="1:16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</row>
    <row r="88" spans="1:16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</row>
    <row r="89" spans="1:16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</row>
    <row r="90" spans="1:16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</row>
    <row r="91" spans="1:16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</row>
    <row r="92" spans="1:16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</row>
    <row r="93" spans="1:16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</row>
    <row r="94" spans="1:16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</row>
    <row r="95" spans="1:16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</row>
    <row r="96" spans="1:16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</row>
    <row r="97" spans="1:16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</row>
    <row r="98" spans="1:16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</row>
    <row r="99" spans="1:16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</row>
    <row r="100" spans="1:16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</row>
    <row r="101" spans="1:16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</row>
    <row r="102" spans="1:16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</row>
    <row r="103" spans="1:16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</row>
    <row r="104" spans="1:16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</row>
    <row r="105" spans="1:16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</row>
    <row r="106" spans="1:16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</row>
    <row r="107" spans="1:16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</row>
    <row r="108" spans="1:16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</row>
    <row r="109" spans="1:16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</row>
    <row r="110" spans="1:16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</row>
    <row r="111" spans="1:16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</row>
    <row r="112" spans="1:16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</row>
    <row r="113" spans="1:16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</row>
    <row r="114" spans="1:16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</row>
    <row r="115" spans="1:16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</row>
    <row r="116" spans="1:16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</row>
    <row r="117" spans="1:16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</row>
    <row r="118" spans="1:16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</row>
    <row r="119" spans="1:16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</row>
    <row r="120" spans="1:16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</row>
    <row r="121" spans="1:16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</row>
    <row r="122" spans="1:16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</row>
    <row r="123" spans="1:16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</row>
    <row r="124" spans="1:16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</row>
    <row r="125" spans="1:16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</row>
    <row r="126" spans="1:16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</row>
    <row r="127" spans="1:16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</row>
    <row r="128" spans="1:16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</row>
    <row r="129" spans="1:16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</row>
    <row r="130" spans="1:16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</row>
    <row r="131" spans="1:16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</row>
    <row r="132" spans="1:16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</row>
    <row r="133" spans="1:16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</row>
    <row r="134" spans="1:16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</row>
    <row r="135" spans="1:16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</row>
    <row r="136" spans="1:16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</row>
    <row r="137" spans="1:16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</row>
    <row r="138" spans="1:16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</row>
    <row r="139" spans="1:16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</row>
    <row r="140" spans="1:16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</row>
    <row r="141" spans="1:16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</row>
    <row r="142" spans="1:16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</row>
    <row r="143" spans="1:16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</row>
    <row r="144" spans="1:16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</row>
    <row r="145" spans="1:16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</row>
    <row r="146" spans="1:16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</row>
    <row r="147" spans="1:16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</row>
    <row r="148" spans="1:16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</row>
    <row r="149" spans="1:16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</row>
    <row r="150" spans="1:16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</row>
    <row r="151" spans="1:16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</row>
    <row r="152" spans="1:16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</row>
    <row r="153" spans="1:16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</row>
    <row r="154" spans="1:16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</row>
    <row r="155" spans="1:16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</row>
    <row r="156" spans="1:16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</row>
    <row r="157" spans="1:16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</row>
    <row r="158" spans="1:16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</row>
    <row r="159" spans="1:16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</row>
    <row r="160" spans="1:16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</row>
    <row r="161" spans="1:16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</row>
    <row r="162" spans="1:16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</row>
    <row r="163" spans="1:16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</row>
    <row r="164" spans="1:16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</row>
    <row r="165" spans="1:16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</row>
    <row r="166" spans="1:16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</row>
    <row r="167" spans="1:16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</row>
    <row r="168" spans="1:16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</row>
    <row r="169" spans="1:16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</row>
    <row r="170" spans="1:16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</row>
    <row r="171" spans="1:16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</row>
    <row r="172" spans="1:16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</row>
    <row r="173" spans="1:16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</row>
  </sheetData>
  <sortState xmlns:xlrd2="http://schemas.microsoft.com/office/spreadsheetml/2017/richdata2" ref="B38:Q44">
    <sortCondition descending="1" ref="B38:B44"/>
  </sortState>
  <mergeCells count="9">
    <mergeCell ref="A21:B21"/>
    <mergeCell ref="A34:Q35"/>
    <mergeCell ref="A37:B37"/>
    <mergeCell ref="A8:B8"/>
    <mergeCell ref="A1:R2"/>
    <mergeCell ref="A3:R3"/>
    <mergeCell ref="A4:R4"/>
    <mergeCell ref="A6:R7"/>
    <mergeCell ref="A19:R20"/>
  </mergeCells>
  <pageMargins left="0.7" right="0.7" top="0.75" bottom="0.75" header="0.3" footer="0.3"/>
  <pageSetup paperSize="9" orientation="portrait" horizontalDpi="300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R184"/>
  <sheetViews>
    <sheetView showGridLines="0" topLeftCell="A41" zoomScale="115" zoomScaleNormal="115" workbookViewId="0">
      <selection activeCell="J17" sqref="J17"/>
    </sheetView>
  </sheetViews>
  <sheetFormatPr defaultRowHeight="14.4" x14ac:dyDescent="0.3"/>
  <cols>
    <col min="1" max="1" width="3.44140625" customWidth="1"/>
    <col min="2" max="2" width="18.44140625" customWidth="1"/>
    <col min="3" max="18" width="11" customWidth="1"/>
  </cols>
  <sheetData>
    <row r="1" spans="1:18" x14ac:dyDescent="0.3">
      <c r="A1" s="258" t="s">
        <v>193</v>
      </c>
      <c r="B1" s="258"/>
      <c r="C1" s="258"/>
      <c r="D1" s="258"/>
      <c r="E1" s="258"/>
      <c r="F1" s="258"/>
      <c r="G1" s="258"/>
      <c r="H1" s="258"/>
      <c r="I1" s="258"/>
      <c r="J1" s="258"/>
      <c r="K1" s="258"/>
      <c r="L1" s="258"/>
      <c r="M1" s="258"/>
      <c r="N1" s="258"/>
      <c r="O1" s="258"/>
      <c r="P1" s="258"/>
      <c r="Q1" s="258"/>
      <c r="R1" s="258"/>
    </row>
    <row r="2" spans="1:18" x14ac:dyDescent="0.3">
      <c r="A2" s="258"/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8"/>
      <c r="P2" s="258"/>
      <c r="Q2" s="258"/>
      <c r="R2" s="258"/>
    </row>
    <row r="3" spans="1:18" ht="23.4" x14ac:dyDescent="0.55000000000000004">
      <c r="A3" s="259" t="s">
        <v>198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59"/>
      <c r="P3" s="259"/>
      <c r="Q3" s="259"/>
      <c r="R3" s="259"/>
    </row>
    <row r="4" spans="1:18" ht="23.4" x14ac:dyDescent="0.55000000000000004">
      <c r="A4" s="259" t="s">
        <v>201</v>
      </c>
      <c r="B4" s="259"/>
      <c r="C4" s="259"/>
      <c r="D4" s="259"/>
      <c r="E4" s="259"/>
      <c r="F4" s="259"/>
      <c r="G4" s="259"/>
      <c r="H4" s="259"/>
      <c r="I4" s="259"/>
      <c r="J4" s="259"/>
      <c r="K4" s="259"/>
      <c r="L4" s="259"/>
      <c r="M4" s="259"/>
      <c r="N4" s="259"/>
      <c r="O4" s="259"/>
      <c r="P4" s="259"/>
      <c r="Q4" s="259"/>
      <c r="R4" s="259"/>
    </row>
    <row r="5" spans="1:18" ht="15" customHeight="1" x14ac:dyDescent="0.4">
      <c r="A5" s="28"/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</row>
    <row r="6" spans="1:18" ht="15" customHeight="1" x14ac:dyDescent="0.3">
      <c r="A6" s="260" t="s">
        <v>62</v>
      </c>
      <c r="B6" s="260"/>
      <c r="C6" s="260"/>
      <c r="D6" s="260"/>
      <c r="E6" s="260"/>
      <c r="F6" s="260"/>
      <c r="G6" s="260"/>
      <c r="H6" s="260"/>
      <c r="I6" s="260"/>
      <c r="J6" s="260"/>
      <c r="K6" s="260"/>
      <c r="L6" s="260"/>
      <c r="M6" s="260"/>
      <c r="N6" s="260"/>
      <c r="O6" s="260"/>
      <c r="P6" s="260"/>
      <c r="Q6" s="260"/>
      <c r="R6" s="260"/>
    </row>
    <row r="7" spans="1:18" ht="15" customHeight="1" thickBot="1" x14ac:dyDescent="0.35">
      <c r="A7" s="261"/>
      <c r="B7" s="261"/>
      <c r="C7" s="261"/>
      <c r="D7" s="261"/>
      <c r="E7" s="261"/>
      <c r="F7" s="261"/>
      <c r="G7" s="261"/>
      <c r="H7" s="261"/>
      <c r="I7" s="261"/>
      <c r="J7" s="261"/>
      <c r="K7" s="261"/>
      <c r="L7" s="261"/>
      <c r="M7" s="261"/>
      <c r="N7" s="261"/>
      <c r="O7" s="261"/>
      <c r="P7" s="261"/>
      <c r="Q7" s="261"/>
      <c r="R7" s="261"/>
    </row>
    <row r="8" spans="1:18" ht="15" customHeight="1" x14ac:dyDescent="0.3">
      <c r="A8" s="255" t="s">
        <v>1</v>
      </c>
      <c r="B8" s="256"/>
      <c r="C8" s="30" t="s">
        <v>67</v>
      </c>
      <c r="D8" s="31" t="s">
        <v>68</v>
      </c>
      <c r="E8" s="30" t="s">
        <v>69</v>
      </c>
      <c r="F8" s="30" t="s">
        <v>70</v>
      </c>
      <c r="G8" s="31" t="s">
        <v>71</v>
      </c>
      <c r="H8" s="30" t="s">
        <v>72</v>
      </c>
      <c r="I8" s="32" t="s">
        <v>73</v>
      </c>
      <c r="J8" s="30" t="s">
        <v>74</v>
      </c>
      <c r="K8" s="31" t="s">
        <v>75</v>
      </c>
      <c r="L8" s="30" t="s">
        <v>76</v>
      </c>
      <c r="M8" s="30" t="s">
        <v>77</v>
      </c>
      <c r="N8" s="32" t="s">
        <v>78</v>
      </c>
      <c r="O8" s="30" t="s">
        <v>79</v>
      </c>
      <c r="P8" s="30" t="s">
        <v>135</v>
      </c>
      <c r="Q8" s="33" t="s">
        <v>154</v>
      </c>
      <c r="R8" s="40" t="s">
        <v>2</v>
      </c>
    </row>
    <row r="9" spans="1:18" ht="15" customHeight="1" x14ac:dyDescent="0.3">
      <c r="A9" s="59" t="s">
        <v>3</v>
      </c>
      <c r="B9" s="2" t="s">
        <v>16</v>
      </c>
      <c r="C9" s="19">
        <v>4</v>
      </c>
      <c r="D9" s="20">
        <v>1</v>
      </c>
      <c r="E9" s="19">
        <v>2</v>
      </c>
      <c r="F9" s="19">
        <v>4</v>
      </c>
      <c r="G9" s="19">
        <v>3</v>
      </c>
      <c r="H9" s="19">
        <v>2</v>
      </c>
      <c r="I9" s="21">
        <v>2</v>
      </c>
      <c r="J9" s="22">
        <v>5</v>
      </c>
      <c r="K9" s="19">
        <v>1</v>
      </c>
      <c r="L9" s="19">
        <v>2</v>
      </c>
      <c r="M9" s="20">
        <v>4</v>
      </c>
      <c r="N9" s="19">
        <v>1</v>
      </c>
      <c r="O9" s="21">
        <v>2</v>
      </c>
      <c r="P9" s="19">
        <v>3</v>
      </c>
      <c r="Q9" s="45">
        <v>2</v>
      </c>
      <c r="R9" s="41">
        <f>(COUNTIF($C9:Q9,1)*10)+(COUNTIF($C9:Q9,2)*6)+(COUNTIF($C9:Q9,3)*4)+(COUNTIF($C9:Q9,4)*3)+(COUNTIF($C9:Q9,5)*2)+(COUNTIF($C9:Q9,6))</f>
        <v>85</v>
      </c>
    </row>
    <row r="10" spans="1:18" ht="15" customHeight="1" x14ac:dyDescent="0.3">
      <c r="A10" s="59" t="s">
        <v>4</v>
      </c>
      <c r="B10" s="2" t="s">
        <v>13</v>
      </c>
      <c r="C10" s="19">
        <v>1</v>
      </c>
      <c r="D10" s="20">
        <v>6</v>
      </c>
      <c r="E10" s="19">
        <v>4</v>
      </c>
      <c r="F10" s="19">
        <v>1</v>
      </c>
      <c r="G10" s="19">
        <v>2</v>
      </c>
      <c r="H10" s="19">
        <v>3</v>
      </c>
      <c r="I10" s="21">
        <v>1</v>
      </c>
      <c r="J10" s="19">
        <v>1</v>
      </c>
      <c r="K10" s="19">
        <v>3</v>
      </c>
      <c r="L10" s="19">
        <v>1</v>
      </c>
      <c r="M10" s="20">
        <v>3</v>
      </c>
      <c r="N10" s="19">
        <v>5</v>
      </c>
      <c r="O10" s="19">
        <v>5</v>
      </c>
      <c r="P10" s="19">
        <v>4</v>
      </c>
      <c r="Q10" s="45">
        <v>5</v>
      </c>
      <c r="R10" s="41">
        <f>(COUNTIF($C10:Q10,1)*10)+(COUNTIF($C10:Q10,2)*6)+(COUNTIF($C10:Q10,3)*4)+(COUNTIF($C10:Q10,4)*3)+(COUNTIF($C10:Q10,5)*2)+(COUNTIF($C10:Q10,6))</f>
        <v>81</v>
      </c>
    </row>
    <row r="11" spans="1:18" ht="15" customHeight="1" x14ac:dyDescent="0.3">
      <c r="A11" s="59" t="s">
        <v>5</v>
      </c>
      <c r="B11" s="15" t="s">
        <v>35</v>
      </c>
      <c r="C11" s="21">
        <v>6</v>
      </c>
      <c r="D11" s="20">
        <v>4</v>
      </c>
      <c r="E11" s="19">
        <v>1</v>
      </c>
      <c r="F11" s="21">
        <v>2</v>
      </c>
      <c r="G11" s="21">
        <v>1</v>
      </c>
      <c r="H11" s="19">
        <v>1</v>
      </c>
      <c r="I11" s="21">
        <v>5</v>
      </c>
      <c r="J11" s="19">
        <v>4</v>
      </c>
      <c r="K11" s="19">
        <v>4</v>
      </c>
      <c r="L11" s="19">
        <v>3</v>
      </c>
      <c r="M11" s="20">
        <v>5</v>
      </c>
      <c r="N11" s="19">
        <v>4</v>
      </c>
      <c r="O11" s="19">
        <v>1</v>
      </c>
      <c r="P11" s="19">
        <v>5</v>
      </c>
      <c r="Q11" s="45">
        <v>3</v>
      </c>
      <c r="R11" s="41">
        <f>(COUNTIF($C11:Q11,1)*10)+(COUNTIF($C11:Q11,2)*6)+(COUNTIF($C11:Q11,3)*4)+(COUNTIF($C11:Q11,4)*3)+(COUNTIF($C11:Q11,5)*2)+(COUNTIF($C11:Q11,6))</f>
        <v>73</v>
      </c>
    </row>
    <row r="12" spans="1:18" ht="15" customHeight="1" x14ac:dyDescent="0.3">
      <c r="A12" s="59" t="s">
        <v>6</v>
      </c>
      <c r="B12" s="15" t="s">
        <v>136</v>
      </c>
      <c r="C12" s="21">
        <v>2</v>
      </c>
      <c r="D12" s="20">
        <v>2</v>
      </c>
      <c r="E12" s="19">
        <v>3</v>
      </c>
      <c r="F12" s="21">
        <v>5</v>
      </c>
      <c r="G12" s="21">
        <v>5</v>
      </c>
      <c r="H12" s="19">
        <v>4</v>
      </c>
      <c r="I12" s="21">
        <v>3</v>
      </c>
      <c r="J12" s="19">
        <v>2</v>
      </c>
      <c r="K12" s="21">
        <v>2</v>
      </c>
      <c r="L12" s="19">
        <v>5</v>
      </c>
      <c r="M12" s="20">
        <v>2</v>
      </c>
      <c r="N12" s="19">
        <v>2</v>
      </c>
      <c r="O12" s="19">
        <v>4</v>
      </c>
      <c r="P12" s="19">
        <v>2</v>
      </c>
      <c r="Q12" s="45">
        <v>4</v>
      </c>
      <c r="R12" s="41">
        <f>(COUNTIF($C12:Q12,1)*10)+(COUNTIF($C12:Q12,2)*6)+(COUNTIF($C12:Q12,3)*4)+(COUNTIF($C12:Q12,4)*3)+(COUNTIF($C12:Q12,5)*2)+(COUNTIF($C12:Q12,6))</f>
        <v>65</v>
      </c>
    </row>
    <row r="13" spans="1:18" ht="15" customHeight="1" x14ac:dyDescent="0.3">
      <c r="A13" s="59" t="s">
        <v>7</v>
      </c>
      <c r="B13" s="93" t="s">
        <v>197</v>
      </c>
      <c r="C13" s="21">
        <v>5</v>
      </c>
      <c r="D13" s="20">
        <v>3</v>
      </c>
      <c r="E13" s="19">
        <v>5</v>
      </c>
      <c r="F13" s="21">
        <v>6</v>
      </c>
      <c r="G13" s="21">
        <v>4</v>
      </c>
      <c r="H13" s="19">
        <v>6</v>
      </c>
      <c r="I13" s="21">
        <v>4</v>
      </c>
      <c r="J13" s="19">
        <v>3</v>
      </c>
      <c r="K13" s="21">
        <v>5</v>
      </c>
      <c r="L13" s="19">
        <v>4</v>
      </c>
      <c r="M13" s="20">
        <v>1</v>
      </c>
      <c r="N13" s="19">
        <v>3</v>
      </c>
      <c r="O13" s="19">
        <v>3</v>
      </c>
      <c r="P13" s="19">
        <v>1</v>
      </c>
      <c r="Q13" s="45">
        <v>1</v>
      </c>
      <c r="R13" s="41">
        <f>(COUNTIF($C13:Q13,1)*10)+(COUNTIF($C13:Q13,2)*6)+(COUNTIF($C13:Q13,3)*4)+(COUNTIF($C13:Q13,4)*3)+(COUNTIF($C13:Q13,5)*2)+(COUNTIF($C13:Q13,6))</f>
        <v>63</v>
      </c>
    </row>
    <row r="14" spans="1:18" ht="15" customHeight="1" thickBot="1" x14ac:dyDescent="0.35">
      <c r="A14" s="60" t="s">
        <v>8</v>
      </c>
      <c r="B14" s="4" t="s">
        <v>195</v>
      </c>
      <c r="C14" s="24">
        <v>3</v>
      </c>
      <c r="D14" s="24">
        <v>5</v>
      </c>
      <c r="E14" s="24">
        <v>6</v>
      </c>
      <c r="F14" s="25">
        <v>3</v>
      </c>
      <c r="G14" s="24">
        <v>6</v>
      </c>
      <c r="H14" s="24">
        <v>5</v>
      </c>
      <c r="I14" s="26">
        <v>6</v>
      </c>
      <c r="J14" s="24">
        <v>6</v>
      </c>
      <c r="K14" s="24">
        <v>6</v>
      </c>
      <c r="L14" s="24">
        <v>6</v>
      </c>
      <c r="M14" s="24">
        <v>6</v>
      </c>
      <c r="N14" s="24">
        <v>6</v>
      </c>
      <c r="O14" s="24">
        <v>6</v>
      </c>
      <c r="P14" s="24">
        <v>6</v>
      </c>
      <c r="Q14" s="92">
        <v>6</v>
      </c>
      <c r="R14" s="42">
        <f>(COUNTIF($C14:Q14,1)*10)+(COUNTIF($C14:Q14,2)*6)+(COUNTIF($C14:Q14,3)*4)+(COUNTIF($C14:Q14,4)*3)+(COUNTIF($C14:Q14,5)*2)+(COUNTIF($C14:Q14,6))</f>
        <v>23</v>
      </c>
    </row>
    <row r="15" spans="1:18" ht="15" customHeight="1" thickBot="1" x14ac:dyDescent="0.35">
      <c r="A15" s="6"/>
      <c r="B15" s="77"/>
      <c r="C15" s="12" t="s">
        <v>93</v>
      </c>
      <c r="D15" s="10" t="s">
        <v>174</v>
      </c>
      <c r="E15" s="10" t="s">
        <v>34</v>
      </c>
      <c r="F15" s="11" t="s">
        <v>199</v>
      </c>
      <c r="G15" s="10" t="s">
        <v>51</v>
      </c>
      <c r="H15" s="10" t="s">
        <v>176</v>
      </c>
      <c r="I15" s="12" t="s">
        <v>23</v>
      </c>
      <c r="J15" s="10" t="s">
        <v>34</v>
      </c>
      <c r="K15" s="10" t="s">
        <v>24</v>
      </c>
      <c r="L15" s="10" t="s">
        <v>175</v>
      </c>
      <c r="M15" s="10" t="s">
        <v>177</v>
      </c>
      <c r="N15" s="10" t="s">
        <v>93</v>
      </c>
      <c r="O15" s="10" t="s">
        <v>82</v>
      </c>
      <c r="P15" s="12" t="s">
        <v>180</v>
      </c>
      <c r="Q15" s="16" t="s">
        <v>53</v>
      </c>
    </row>
    <row r="16" spans="1:18" ht="15" customHeight="1" x14ac:dyDescent="0.3">
      <c r="A16" s="6"/>
      <c r="B16" s="5"/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75"/>
      <c r="N16" s="75"/>
      <c r="O16" s="75"/>
      <c r="P16" s="7"/>
    </row>
    <row r="17" spans="1:18" ht="15" customHeight="1" x14ac:dyDescent="0.3">
      <c r="A17" s="61" t="s">
        <v>9</v>
      </c>
      <c r="B17" s="5"/>
      <c r="C17" s="9" t="s">
        <v>200</v>
      </c>
      <c r="D17" s="1"/>
      <c r="E17" s="1"/>
      <c r="F17" s="1"/>
      <c r="H17" s="1"/>
      <c r="I17" s="1"/>
      <c r="J17" s="1"/>
      <c r="K17" s="1"/>
      <c r="L17" s="1"/>
      <c r="M17" s="1"/>
      <c r="N17" s="1"/>
      <c r="O17" s="6"/>
      <c r="P17" s="7"/>
    </row>
    <row r="18" spans="1:18" ht="15" customHeight="1" x14ac:dyDescent="0.3">
      <c r="A18" s="38"/>
      <c r="B18" s="6"/>
      <c r="C18" s="9"/>
      <c r="D18" s="8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7"/>
    </row>
    <row r="19" spans="1:18" ht="15" customHeight="1" x14ac:dyDescent="0.3">
      <c r="A19" s="257" t="s">
        <v>63</v>
      </c>
      <c r="B19" s="257"/>
      <c r="C19" s="257"/>
      <c r="D19" s="257"/>
      <c r="E19" s="257"/>
      <c r="F19" s="257"/>
      <c r="G19" s="257"/>
      <c r="H19" s="257"/>
      <c r="I19" s="257"/>
      <c r="J19" s="257"/>
      <c r="K19" s="257"/>
      <c r="L19" s="257"/>
      <c r="M19" s="257"/>
      <c r="N19" s="257"/>
      <c r="O19" s="257"/>
      <c r="P19" s="257"/>
      <c r="Q19" s="257"/>
      <c r="R19" s="257"/>
    </row>
    <row r="20" spans="1:18" ht="15" customHeight="1" thickBot="1" x14ac:dyDescent="0.35">
      <c r="A20" s="261"/>
      <c r="B20" s="261"/>
      <c r="C20" s="261"/>
      <c r="D20" s="261"/>
      <c r="E20" s="261"/>
      <c r="F20" s="261"/>
      <c r="G20" s="261"/>
      <c r="H20" s="261"/>
      <c r="I20" s="261"/>
      <c r="J20" s="261"/>
      <c r="K20" s="261"/>
      <c r="L20" s="261"/>
      <c r="M20" s="261"/>
      <c r="N20" s="261"/>
      <c r="O20" s="261"/>
      <c r="P20" s="261"/>
      <c r="Q20" s="261"/>
      <c r="R20" s="261"/>
    </row>
    <row r="21" spans="1:18" ht="15" customHeight="1" x14ac:dyDescent="0.3">
      <c r="A21" s="255" t="s">
        <v>1</v>
      </c>
      <c r="B21" s="256"/>
      <c r="C21" s="30" t="s">
        <v>67</v>
      </c>
      <c r="D21" s="31" t="s">
        <v>68</v>
      </c>
      <c r="E21" s="30" t="s">
        <v>69</v>
      </c>
      <c r="F21" s="30" t="s">
        <v>70</v>
      </c>
      <c r="G21" s="31" t="s">
        <v>71</v>
      </c>
      <c r="H21" s="30" t="s">
        <v>72</v>
      </c>
      <c r="I21" s="32" t="s">
        <v>73</v>
      </c>
      <c r="J21" s="30" t="s">
        <v>74</v>
      </c>
      <c r="K21" s="31" t="s">
        <v>75</v>
      </c>
      <c r="L21" s="30" t="s">
        <v>76</v>
      </c>
      <c r="M21" s="30" t="s">
        <v>77</v>
      </c>
      <c r="N21" s="32" t="s">
        <v>78</v>
      </c>
      <c r="O21" s="30" t="s">
        <v>79</v>
      </c>
      <c r="P21" s="30" t="s">
        <v>135</v>
      </c>
      <c r="Q21" s="33" t="s">
        <v>154</v>
      </c>
      <c r="R21" s="40" t="s">
        <v>2</v>
      </c>
    </row>
    <row r="22" spans="1:18" ht="15" customHeight="1" x14ac:dyDescent="0.3">
      <c r="A22" s="59" t="s">
        <v>3</v>
      </c>
      <c r="B22" s="2" t="s">
        <v>169</v>
      </c>
      <c r="C22" s="19">
        <v>1</v>
      </c>
      <c r="D22" s="20">
        <v>2</v>
      </c>
      <c r="E22" s="19">
        <v>5</v>
      </c>
      <c r="F22" s="19">
        <v>5</v>
      </c>
      <c r="G22" s="19">
        <v>1</v>
      </c>
      <c r="H22" s="19">
        <v>1</v>
      </c>
      <c r="I22" s="21">
        <v>3</v>
      </c>
      <c r="J22" s="22">
        <v>1</v>
      </c>
      <c r="K22" s="19">
        <v>1</v>
      </c>
      <c r="L22" s="19">
        <v>3</v>
      </c>
      <c r="M22" s="20">
        <v>3</v>
      </c>
      <c r="N22" s="19">
        <v>3</v>
      </c>
      <c r="O22" s="21">
        <v>1</v>
      </c>
      <c r="P22" s="19">
        <v>5</v>
      </c>
      <c r="Q22" s="45">
        <v>2</v>
      </c>
      <c r="R22" s="41">
        <f>(COUNTIF($C22:Q22,1)*10)+(COUNTIF($C22:Q22,2)*6)+(COUNTIF($C22:Q22,3)*4)+(COUNTIF($C22:Q22,4)*3)+(COUNTIF($C22:Q22,5)*2)+(COUNTIF($C22:Q22,6))</f>
        <v>94</v>
      </c>
    </row>
    <row r="23" spans="1:18" ht="15" customHeight="1" x14ac:dyDescent="0.3">
      <c r="A23" s="59" t="s">
        <v>4</v>
      </c>
      <c r="B23" s="2" t="s">
        <v>89</v>
      </c>
      <c r="C23" s="19">
        <v>4</v>
      </c>
      <c r="D23" s="20">
        <v>1</v>
      </c>
      <c r="E23" s="19">
        <v>4</v>
      </c>
      <c r="F23" s="19">
        <v>2</v>
      </c>
      <c r="G23" s="19">
        <v>5</v>
      </c>
      <c r="H23" s="19">
        <v>2</v>
      </c>
      <c r="I23" s="21">
        <v>2</v>
      </c>
      <c r="J23" s="19">
        <v>2</v>
      </c>
      <c r="K23" s="19">
        <v>2</v>
      </c>
      <c r="L23" s="19">
        <v>1</v>
      </c>
      <c r="M23" s="20">
        <v>1</v>
      </c>
      <c r="N23" s="19">
        <v>5</v>
      </c>
      <c r="O23" s="21">
        <v>2</v>
      </c>
      <c r="P23" s="19">
        <v>2</v>
      </c>
      <c r="Q23" s="45">
        <v>1</v>
      </c>
      <c r="R23" s="41">
        <f>(COUNTIF($C23:Q23,1)*10)+(COUNTIF($C23:Q23,2)*6)+(COUNTIF($C23:Q23,3)*4)+(COUNTIF($C23:Q23,4)*3)+(COUNTIF($C23:Q23,5)*2)+(COUNTIF($C23:Q23,6))</f>
        <v>92</v>
      </c>
    </row>
    <row r="24" spans="1:18" ht="15" customHeight="1" x14ac:dyDescent="0.3">
      <c r="A24" s="59" t="s">
        <v>5</v>
      </c>
      <c r="B24" s="2" t="s">
        <v>129</v>
      </c>
      <c r="C24" s="19">
        <v>2</v>
      </c>
      <c r="D24" s="20">
        <v>3</v>
      </c>
      <c r="E24" s="19">
        <v>1</v>
      </c>
      <c r="F24" s="19">
        <v>1</v>
      </c>
      <c r="G24" s="19">
        <v>2</v>
      </c>
      <c r="H24" s="19">
        <v>4</v>
      </c>
      <c r="I24" s="21">
        <v>5</v>
      </c>
      <c r="J24" s="19">
        <v>3</v>
      </c>
      <c r="K24" s="19">
        <v>3</v>
      </c>
      <c r="L24" s="19">
        <v>2</v>
      </c>
      <c r="M24" s="20">
        <v>4</v>
      </c>
      <c r="N24" s="19">
        <v>4</v>
      </c>
      <c r="O24" s="21">
        <v>3</v>
      </c>
      <c r="P24" s="19">
        <v>1</v>
      </c>
      <c r="Q24" s="45">
        <v>3</v>
      </c>
      <c r="R24" s="41">
        <f>(COUNTIF($C24:Q24,1)*10)+(COUNTIF($C24:Q24,2)*6)+(COUNTIF($C24:Q24,3)*4)+(COUNTIF($C24:Q24,4)*3)+(COUNTIF($C24:Q24,5)*2)+(COUNTIF($C24:Q24,6))</f>
        <v>79</v>
      </c>
    </row>
    <row r="25" spans="1:18" ht="15" customHeight="1" x14ac:dyDescent="0.3">
      <c r="A25" s="59" t="s">
        <v>6</v>
      </c>
      <c r="B25" s="2" t="s">
        <v>90</v>
      </c>
      <c r="C25" s="19">
        <v>3</v>
      </c>
      <c r="D25" s="20">
        <v>4</v>
      </c>
      <c r="E25" s="19">
        <v>2</v>
      </c>
      <c r="F25" s="19">
        <v>4</v>
      </c>
      <c r="G25" s="19">
        <v>3</v>
      </c>
      <c r="H25" s="19">
        <v>3</v>
      </c>
      <c r="I25" s="21">
        <v>1</v>
      </c>
      <c r="J25" s="19">
        <v>5</v>
      </c>
      <c r="K25" s="19">
        <v>4</v>
      </c>
      <c r="L25" s="19">
        <v>5</v>
      </c>
      <c r="M25" s="20">
        <v>2</v>
      </c>
      <c r="N25" s="19">
        <v>1</v>
      </c>
      <c r="O25" s="21">
        <v>4</v>
      </c>
      <c r="P25" s="19">
        <v>4</v>
      </c>
      <c r="Q25" s="45">
        <v>4</v>
      </c>
      <c r="R25" s="41">
        <f>(COUNTIF($C25:Q25,1)*10)+(COUNTIF($C25:Q25,2)*6)+(COUNTIF($C25:Q25,3)*4)+(COUNTIF($C25:Q25,4)*3)+(COUNTIF($C25:Q25,5)*2)+(COUNTIF($C25:Q25,6))</f>
        <v>66</v>
      </c>
    </row>
    <row r="26" spans="1:18" ht="15" customHeight="1" thickBot="1" x14ac:dyDescent="0.35">
      <c r="A26" s="60" t="s">
        <v>7</v>
      </c>
      <c r="B26" s="17" t="s">
        <v>10</v>
      </c>
      <c r="C26" s="24">
        <v>5</v>
      </c>
      <c r="D26" s="25">
        <v>5</v>
      </c>
      <c r="E26" s="24">
        <v>3</v>
      </c>
      <c r="F26" s="26">
        <v>3</v>
      </c>
      <c r="G26" s="26">
        <v>4</v>
      </c>
      <c r="H26" s="24">
        <v>5</v>
      </c>
      <c r="I26" s="26">
        <v>4</v>
      </c>
      <c r="J26" s="24">
        <v>4</v>
      </c>
      <c r="K26" s="24">
        <v>5</v>
      </c>
      <c r="L26" s="24">
        <v>4</v>
      </c>
      <c r="M26" s="25">
        <v>5</v>
      </c>
      <c r="N26" s="24">
        <v>2</v>
      </c>
      <c r="O26" s="24">
        <v>5</v>
      </c>
      <c r="P26" s="24">
        <v>3</v>
      </c>
      <c r="Q26" s="92">
        <v>5</v>
      </c>
      <c r="R26" s="42">
        <f>(COUNTIF($C26:Q26,1)*10)+(COUNTIF($C26:Q26,2)*6)+(COUNTIF($C26:Q26,3)*4)+(COUNTIF($C26:Q26,4)*3)+(COUNTIF($C26:Q26,5)*2)+(COUNTIF($C26:Q26,6))</f>
        <v>44</v>
      </c>
    </row>
    <row r="27" spans="1:18" ht="15" customHeight="1" thickBot="1" x14ac:dyDescent="0.35">
      <c r="A27" s="1"/>
      <c r="B27" s="78"/>
      <c r="C27" s="12" t="s">
        <v>26</v>
      </c>
      <c r="D27" s="10" t="s">
        <v>202</v>
      </c>
      <c r="E27" s="10" t="s">
        <v>95</v>
      </c>
      <c r="F27" s="11" t="s">
        <v>95</v>
      </c>
      <c r="G27" s="10" t="s">
        <v>26</v>
      </c>
      <c r="H27" s="10" t="s">
        <v>44</v>
      </c>
      <c r="I27" s="12" t="s">
        <v>21</v>
      </c>
      <c r="J27" s="10" t="s">
        <v>92</v>
      </c>
      <c r="K27" s="10" t="s">
        <v>202</v>
      </c>
      <c r="L27" s="10" t="s">
        <v>93</v>
      </c>
      <c r="M27" s="10" t="s">
        <v>61</v>
      </c>
      <c r="N27" s="10" t="s">
        <v>203</v>
      </c>
      <c r="O27" s="10" t="s">
        <v>204</v>
      </c>
      <c r="P27" s="12" t="s">
        <v>205</v>
      </c>
      <c r="Q27" s="16" t="s">
        <v>93</v>
      </c>
    </row>
    <row r="28" spans="1:18" ht="15" customHeight="1" x14ac:dyDescent="0.3">
      <c r="A28" s="1"/>
      <c r="B28" s="1"/>
      <c r="C28" s="75"/>
      <c r="D28" s="75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5"/>
      <c r="P28" s="75"/>
      <c r="Q28" s="75"/>
    </row>
    <row r="29" spans="1:18" ht="15" customHeight="1" x14ac:dyDescent="0.3">
      <c r="A29" s="61" t="s">
        <v>9</v>
      </c>
      <c r="B29" s="1"/>
      <c r="C29" s="9" t="s">
        <v>209</v>
      </c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7"/>
    </row>
    <row r="30" spans="1:18" ht="15" customHeight="1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7"/>
    </row>
    <row r="31" spans="1:18" ht="15" customHeight="1" x14ac:dyDescent="0.3">
      <c r="A31" s="257" t="s">
        <v>194</v>
      </c>
      <c r="B31" s="257"/>
      <c r="C31" s="257"/>
      <c r="D31" s="257"/>
      <c r="E31" s="257"/>
      <c r="F31" s="257"/>
      <c r="G31" s="257"/>
      <c r="H31" s="257"/>
      <c r="I31" s="257"/>
      <c r="J31" s="257"/>
      <c r="K31" s="257"/>
      <c r="L31" s="257"/>
      <c r="M31" s="257"/>
      <c r="N31" s="257"/>
      <c r="O31" s="257"/>
      <c r="P31" s="257"/>
      <c r="Q31" s="257"/>
      <c r="R31" s="257"/>
    </row>
    <row r="32" spans="1:18" ht="15" customHeight="1" thickBot="1" x14ac:dyDescent="0.35">
      <c r="A32" s="261"/>
      <c r="B32" s="261"/>
      <c r="C32" s="261"/>
      <c r="D32" s="261"/>
      <c r="E32" s="261"/>
      <c r="F32" s="261"/>
      <c r="G32" s="261"/>
      <c r="H32" s="261"/>
      <c r="I32" s="261"/>
      <c r="J32" s="261"/>
      <c r="K32" s="261"/>
      <c r="L32" s="261"/>
      <c r="M32" s="261"/>
      <c r="N32" s="261"/>
      <c r="O32" s="261"/>
      <c r="P32" s="261"/>
      <c r="Q32" s="261"/>
      <c r="R32" s="261"/>
    </row>
    <row r="33" spans="1:18" ht="15" customHeight="1" x14ac:dyDescent="0.3">
      <c r="A33" s="255" t="s">
        <v>1</v>
      </c>
      <c r="B33" s="256"/>
      <c r="C33" s="30" t="s">
        <v>67</v>
      </c>
      <c r="D33" s="31" t="s">
        <v>68</v>
      </c>
      <c r="E33" s="30" t="s">
        <v>69</v>
      </c>
      <c r="F33" s="30" t="s">
        <v>70</v>
      </c>
      <c r="G33" s="31" t="s">
        <v>71</v>
      </c>
      <c r="H33" s="30" t="s">
        <v>72</v>
      </c>
      <c r="I33" s="32" t="s">
        <v>73</v>
      </c>
      <c r="J33" s="30" t="s">
        <v>74</v>
      </c>
      <c r="K33" s="31" t="s">
        <v>75</v>
      </c>
      <c r="L33" s="30" t="s">
        <v>76</v>
      </c>
      <c r="M33" s="30" t="s">
        <v>77</v>
      </c>
      <c r="N33" s="32" t="s">
        <v>78</v>
      </c>
      <c r="O33" s="30" t="s">
        <v>79</v>
      </c>
      <c r="P33" s="30" t="s">
        <v>135</v>
      </c>
      <c r="Q33" s="33" t="s">
        <v>154</v>
      </c>
      <c r="R33" s="40" t="s">
        <v>2</v>
      </c>
    </row>
    <row r="34" spans="1:18" ht="15" customHeight="1" x14ac:dyDescent="0.3">
      <c r="A34" s="59" t="s">
        <v>3</v>
      </c>
      <c r="B34" s="2" t="s">
        <v>150</v>
      </c>
      <c r="C34" s="19">
        <v>3</v>
      </c>
      <c r="D34" s="20">
        <v>1</v>
      </c>
      <c r="E34" s="19">
        <v>1</v>
      </c>
      <c r="F34" s="19">
        <v>1</v>
      </c>
      <c r="G34" s="19">
        <v>2</v>
      </c>
      <c r="H34" s="19">
        <v>1</v>
      </c>
      <c r="I34" s="21">
        <v>4</v>
      </c>
      <c r="J34" s="22">
        <v>1</v>
      </c>
      <c r="K34" s="19">
        <v>1</v>
      </c>
      <c r="L34" s="19">
        <v>1</v>
      </c>
      <c r="M34" s="20">
        <v>1</v>
      </c>
      <c r="N34" s="19">
        <v>1</v>
      </c>
      <c r="O34" s="21">
        <v>2</v>
      </c>
      <c r="P34" s="19">
        <v>4</v>
      </c>
      <c r="Q34" s="45">
        <v>1</v>
      </c>
      <c r="R34" s="41">
        <f>(COUNTIF($C34:Q34,1)*10)+(COUNTIF($C34:Q34,2)*6)+(COUNTIF($C34:Q34,3)*4)+(COUNTIF($C34:Q34,4)*3)+(COUNTIF($C34:Q34,5)*2)+(COUNTIF($C34:Q34,6))</f>
        <v>122</v>
      </c>
    </row>
    <row r="35" spans="1:18" ht="15" customHeight="1" x14ac:dyDescent="0.3">
      <c r="A35" s="59" t="s">
        <v>4</v>
      </c>
      <c r="B35" s="2" t="s">
        <v>159</v>
      </c>
      <c r="C35" s="19">
        <v>2</v>
      </c>
      <c r="D35" s="20">
        <v>3</v>
      </c>
      <c r="E35" s="19">
        <v>2</v>
      </c>
      <c r="F35" s="19">
        <v>2</v>
      </c>
      <c r="G35" s="19">
        <v>4</v>
      </c>
      <c r="H35" s="19">
        <v>3</v>
      </c>
      <c r="I35" s="21">
        <v>3</v>
      </c>
      <c r="J35" s="19">
        <v>4</v>
      </c>
      <c r="K35" s="19">
        <v>2</v>
      </c>
      <c r="L35" s="19">
        <v>3</v>
      </c>
      <c r="M35" s="20">
        <v>2</v>
      </c>
      <c r="N35" s="19">
        <v>3</v>
      </c>
      <c r="O35" s="21">
        <v>1</v>
      </c>
      <c r="P35" s="19">
        <v>3</v>
      </c>
      <c r="Q35" s="45">
        <v>5</v>
      </c>
      <c r="R35" s="41">
        <f>(COUNTIF($C35:Q35,1)*10)+(COUNTIF($C35:Q35,2)*6)+(COUNTIF($C35:Q35,3)*4)+(COUNTIF($C35:Q35,4)*3)+(COUNTIF($C35:Q35,5)*2)+(COUNTIF($C35:Q35,6))</f>
        <v>72</v>
      </c>
    </row>
    <row r="36" spans="1:18" ht="15" customHeight="1" x14ac:dyDescent="0.3">
      <c r="A36" s="59" t="s">
        <v>5</v>
      </c>
      <c r="B36" s="2" t="s">
        <v>18</v>
      </c>
      <c r="C36" s="19">
        <v>5</v>
      </c>
      <c r="D36" s="20">
        <v>2</v>
      </c>
      <c r="E36" s="19">
        <v>5</v>
      </c>
      <c r="F36" s="19">
        <v>4</v>
      </c>
      <c r="G36" s="19">
        <v>1</v>
      </c>
      <c r="H36" s="19">
        <v>4</v>
      </c>
      <c r="I36" s="21">
        <v>1</v>
      </c>
      <c r="J36" s="19">
        <v>3</v>
      </c>
      <c r="K36" s="19">
        <v>4</v>
      </c>
      <c r="L36" s="19">
        <v>5</v>
      </c>
      <c r="M36" s="20">
        <v>4</v>
      </c>
      <c r="N36" s="19">
        <v>5</v>
      </c>
      <c r="O36" s="21">
        <v>3</v>
      </c>
      <c r="P36" s="19">
        <v>2</v>
      </c>
      <c r="Q36" s="45">
        <v>4</v>
      </c>
      <c r="R36" s="41">
        <f>(COUNTIF($C36:Q36,1)*10)+(COUNTIF($C36:Q36,2)*6)+(COUNTIF($C36:Q36,3)*4)+(COUNTIF($C36:Q36,4)*3)+(COUNTIF($C36:Q36,5)*2)+(COUNTIF($C36:Q36,6))</f>
        <v>63</v>
      </c>
    </row>
    <row r="37" spans="1:18" ht="15" customHeight="1" x14ac:dyDescent="0.3">
      <c r="A37" s="59" t="s">
        <v>6</v>
      </c>
      <c r="B37" s="2" t="s">
        <v>171</v>
      </c>
      <c r="C37" s="19">
        <v>4</v>
      </c>
      <c r="D37" s="20">
        <v>5</v>
      </c>
      <c r="E37" s="19">
        <v>3</v>
      </c>
      <c r="F37" s="19">
        <v>5</v>
      </c>
      <c r="G37" s="19">
        <v>5</v>
      </c>
      <c r="H37" s="19">
        <v>5</v>
      </c>
      <c r="I37" s="21">
        <v>2</v>
      </c>
      <c r="J37" s="19">
        <v>2</v>
      </c>
      <c r="K37" s="19">
        <v>5</v>
      </c>
      <c r="L37" s="19">
        <v>2</v>
      </c>
      <c r="M37" s="20">
        <v>3</v>
      </c>
      <c r="N37" s="19">
        <v>2</v>
      </c>
      <c r="O37" s="21">
        <v>5</v>
      </c>
      <c r="P37" s="19">
        <v>1</v>
      </c>
      <c r="Q37" s="45">
        <v>2</v>
      </c>
      <c r="R37" s="41">
        <f>(COUNTIF($C37:Q37,1)*10)+(COUNTIF($C37:Q37,2)*6)+(COUNTIF($C37:Q37,3)*4)+(COUNTIF($C37:Q37,4)*3)+(COUNTIF($C37:Q37,5)*2)+(COUNTIF($C37:Q37,6))</f>
        <v>63</v>
      </c>
    </row>
    <row r="38" spans="1:18" ht="15" customHeight="1" thickBot="1" x14ac:dyDescent="0.35">
      <c r="A38" s="60" t="s">
        <v>7</v>
      </c>
      <c r="B38" s="17" t="s">
        <v>12</v>
      </c>
      <c r="C38" s="24">
        <v>1</v>
      </c>
      <c r="D38" s="25">
        <v>4</v>
      </c>
      <c r="E38" s="24">
        <v>4</v>
      </c>
      <c r="F38" s="26">
        <v>3</v>
      </c>
      <c r="G38" s="26">
        <v>3</v>
      </c>
      <c r="H38" s="24">
        <v>2</v>
      </c>
      <c r="I38" s="26">
        <v>5</v>
      </c>
      <c r="J38" s="24">
        <v>5</v>
      </c>
      <c r="K38" s="24">
        <v>3</v>
      </c>
      <c r="L38" s="24">
        <v>4</v>
      </c>
      <c r="M38" s="25">
        <v>5</v>
      </c>
      <c r="N38" s="24">
        <v>4</v>
      </c>
      <c r="O38" s="24">
        <v>4</v>
      </c>
      <c r="P38" s="24">
        <v>5</v>
      </c>
      <c r="Q38" s="92">
        <v>3</v>
      </c>
      <c r="R38" s="42">
        <f>(COUNTIF($C38:Q38,1)*10)+(COUNTIF($C38:Q38,2)*6)+(COUNTIF($C38:Q38,3)*4)+(COUNTIF($C38:Q38,4)*3)+(COUNTIF($C38:Q38,5)*2)+(COUNTIF($C38:Q38,6))</f>
        <v>55</v>
      </c>
    </row>
    <row r="39" spans="1:18" ht="15" customHeight="1" thickBot="1" x14ac:dyDescent="0.35">
      <c r="A39" s="1"/>
      <c r="B39" s="78"/>
      <c r="C39" s="12" t="s">
        <v>53</v>
      </c>
      <c r="D39" s="10" t="s">
        <v>41</v>
      </c>
      <c r="E39" s="10" t="s">
        <v>177</v>
      </c>
      <c r="F39" s="11" t="s">
        <v>35</v>
      </c>
      <c r="G39" s="10" t="s">
        <v>178</v>
      </c>
      <c r="H39" s="10" t="s">
        <v>44</v>
      </c>
      <c r="I39" s="12" t="s">
        <v>26</v>
      </c>
      <c r="J39" s="10" t="s">
        <v>83</v>
      </c>
      <c r="K39" s="10" t="s">
        <v>94</v>
      </c>
      <c r="L39" s="10" t="s">
        <v>95</v>
      </c>
      <c r="M39" s="10" t="s">
        <v>92</v>
      </c>
      <c r="N39" s="10" t="s">
        <v>34</v>
      </c>
      <c r="O39" s="10" t="s">
        <v>206</v>
      </c>
      <c r="P39" s="12" t="s">
        <v>203</v>
      </c>
      <c r="Q39" s="16" t="s">
        <v>44</v>
      </c>
    </row>
    <row r="40" spans="1:18" ht="15" customHeight="1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7"/>
    </row>
    <row r="41" spans="1:18" ht="15" customHeight="1" x14ac:dyDescent="0.3">
      <c r="A41" s="61" t="s">
        <v>9</v>
      </c>
      <c r="B41" s="1"/>
      <c r="C41" s="9" t="s">
        <v>207</v>
      </c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7"/>
    </row>
    <row r="42" spans="1:18" ht="15" customHeight="1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7"/>
    </row>
    <row r="43" spans="1:18" ht="15" customHeight="1" x14ac:dyDescent="0.3">
      <c r="A43" s="257" t="s">
        <v>64</v>
      </c>
      <c r="B43" s="257"/>
      <c r="C43" s="257"/>
      <c r="D43" s="257"/>
      <c r="E43" s="257"/>
      <c r="F43" s="257"/>
      <c r="G43" s="257"/>
      <c r="H43" s="257"/>
      <c r="I43" s="257"/>
      <c r="J43" s="257"/>
      <c r="K43" s="257"/>
      <c r="L43" s="257"/>
      <c r="M43" s="257"/>
      <c r="N43" s="257"/>
      <c r="O43" s="257"/>
      <c r="P43" s="257"/>
      <c r="Q43" s="257"/>
    </row>
    <row r="44" spans="1:18" ht="15" customHeight="1" thickBot="1" x14ac:dyDescent="0.35">
      <c r="A44" s="257"/>
      <c r="B44" s="257"/>
      <c r="C44" s="257"/>
      <c r="D44" s="257"/>
      <c r="E44" s="257"/>
      <c r="F44" s="257"/>
      <c r="G44" s="257"/>
      <c r="H44" s="257"/>
      <c r="I44" s="257"/>
      <c r="J44" s="257"/>
      <c r="K44" s="257"/>
      <c r="L44" s="257"/>
      <c r="M44" s="257"/>
      <c r="N44" s="257"/>
      <c r="O44" s="257"/>
      <c r="P44" s="257"/>
      <c r="Q44" s="257"/>
    </row>
    <row r="45" spans="1:18" ht="15" customHeight="1" thickBot="1" x14ac:dyDescent="0.35">
      <c r="A45" s="91"/>
      <c r="B45" s="79"/>
      <c r="C45" s="262" t="s">
        <v>150</v>
      </c>
      <c r="D45" s="263"/>
      <c r="E45" s="262" t="s">
        <v>169</v>
      </c>
      <c r="F45" s="263"/>
      <c r="G45" s="262" t="s">
        <v>89</v>
      </c>
      <c r="H45" s="263"/>
      <c r="I45" s="262" t="s">
        <v>16</v>
      </c>
      <c r="J45" s="263"/>
      <c r="K45" s="262" t="s">
        <v>13</v>
      </c>
      <c r="L45" s="263"/>
      <c r="M45" s="262" t="s">
        <v>129</v>
      </c>
      <c r="N45" s="263"/>
      <c r="O45" s="264" t="s">
        <v>159</v>
      </c>
      <c r="P45" s="265"/>
      <c r="Q45" s="91"/>
    </row>
    <row r="46" spans="1:18" ht="15" customHeight="1" x14ac:dyDescent="0.3">
      <c r="A46" s="255" t="s">
        <v>1</v>
      </c>
      <c r="B46" s="256"/>
      <c r="C46" s="80" t="s">
        <v>74</v>
      </c>
      <c r="D46" s="94" t="s">
        <v>55</v>
      </c>
      <c r="E46" s="83" t="s">
        <v>77</v>
      </c>
      <c r="F46" s="82" t="s">
        <v>38</v>
      </c>
      <c r="G46" s="81" t="s">
        <v>154</v>
      </c>
      <c r="H46" s="82" t="s">
        <v>210</v>
      </c>
      <c r="I46" s="83" t="s">
        <v>76</v>
      </c>
      <c r="J46" s="94" t="s">
        <v>211</v>
      </c>
      <c r="K46" s="81" t="s">
        <v>212</v>
      </c>
      <c r="L46" s="82" t="s">
        <v>191</v>
      </c>
      <c r="M46" s="83" t="s">
        <v>213</v>
      </c>
      <c r="N46" s="94" t="s">
        <v>39</v>
      </c>
      <c r="O46" s="83" t="s">
        <v>70</v>
      </c>
      <c r="P46" s="84" t="s">
        <v>25</v>
      </c>
      <c r="Q46" s="33" t="s">
        <v>2</v>
      </c>
    </row>
    <row r="47" spans="1:18" ht="15" customHeight="1" x14ac:dyDescent="0.3">
      <c r="A47" s="59" t="s">
        <v>3</v>
      </c>
      <c r="B47" s="2" t="s">
        <v>169</v>
      </c>
      <c r="C47" s="19">
        <v>1</v>
      </c>
      <c r="D47" s="95">
        <v>1</v>
      </c>
      <c r="E47" s="21">
        <v>4</v>
      </c>
      <c r="F47" s="73">
        <v>5</v>
      </c>
      <c r="G47" s="21">
        <v>2</v>
      </c>
      <c r="H47" s="73">
        <v>3</v>
      </c>
      <c r="I47" s="21">
        <v>7</v>
      </c>
      <c r="J47" s="97">
        <v>2</v>
      </c>
      <c r="K47" s="21">
        <v>6</v>
      </c>
      <c r="L47" s="73">
        <v>1</v>
      </c>
      <c r="M47" s="20">
        <v>2</v>
      </c>
      <c r="N47" s="73">
        <v>2</v>
      </c>
      <c r="O47" s="72">
        <v>2</v>
      </c>
      <c r="P47" s="45">
        <v>5</v>
      </c>
      <c r="Q47" s="23">
        <f>(COUNTIF($C47:P47,1)*10)+(COUNTIF($C47:P47,2)*6)+(COUNTIF($C47:P47,3)*4)+(COUNTIF($C47:P47,4)*3)+(COUNTIF($C47:P47,5)*2)+(COUNTIF($C47:P47,6))+COUNTIF($C$54:$P$54,B47)+1</f>
        <v>76</v>
      </c>
    </row>
    <row r="48" spans="1:18" ht="15" customHeight="1" x14ac:dyDescent="0.3">
      <c r="A48" s="59" t="s">
        <v>4</v>
      </c>
      <c r="B48" s="15" t="s">
        <v>89</v>
      </c>
      <c r="C48" s="21">
        <v>4</v>
      </c>
      <c r="D48" s="95">
        <v>4</v>
      </c>
      <c r="E48" s="21">
        <v>1</v>
      </c>
      <c r="F48" s="73">
        <v>1</v>
      </c>
      <c r="G48" s="21">
        <v>6</v>
      </c>
      <c r="H48" s="73">
        <v>2</v>
      </c>
      <c r="I48" s="21">
        <v>5</v>
      </c>
      <c r="J48" s="95">
        <v>4</v>
      </c>
      <c r="K48" s="21">
        <v>1</v>
      </c>
      <c r="L48" s="73">
        <v>2</v>
      </c>
      <c r="M48" s="20">
        <v>6</v>
      </c>
      <c r="N48" s="73">
        <v>1</v>
      </c>
      <c r="O48" s="21">
        <v>3</v>
      </c>
      <c r="P48" s="45">
        <v>4</v>
      </c>
      <c r="Q48" s="23">
        <f>(COUNTIF($C48:P48,1)*10)+(COUNTIF($C48:P48,2)*6)+(COUNTIF($C48:P48,3)*4)+(COUNTIF($C48:P48,4)*3)+(COUNTIF($C48:P48,5)*2)+(COUNTIF($C48:P48,6))+COUNTIF($C$54:$P$54,B48)</f>
        <v>75</v>
      </c>
    </row>
    <row r="49" spans="1:17" ht="15" customHeight="1" x14ac:dyDescent="0.3">
      <c r="A49" s="59" t="s">
        <v>5</v>
      </c>
      <c r="B49" s="18" t="s">
        <v>13</v>
      </c>
      <c r="C49" s="21">
        <v>2</v>
      </c>
      <c r="D49" s="95">
        <v>6</v>
      </c>
      <c r="E49" s="21">
        <v>3</v>
      </c>
      <c r="F49" s="95">
        <v>2</v>
      </c>
      <c r="G49" s="21">
        <v>4</v>
      </c>
      <c r="H49" s="73">
        <v>1</v>
      </c>
      <c r="I49" s="21">
        <v>2</v>
      </c>
      <c r="J49" s="95">
        <v>1</v>
      </c>
      <c r="K49" s="21">
        <v>2</v>
      </c>
      <c r="L49" s="73">
        <v>3</v>
      </c>
      <c r="M49" s="20">
        <v>4</v>
      </c>
      <c r="N49" s="73">
        <v>7</v>
      </c>
      <c r="O49" s="21">
        <v>4</v>
      </c>
      <c r="P49" s="45">
        <v>2</v>
      </c>
      <c r="Q49" s="23">
        <f>(COUNTIF($C49:P49,1)*10)+(COUNTIF($C49:P49,2)*6)+(COUNTIF($C49:P49,3)*4)+(COUNTIF($C49:P49,4)*3)+(COUNTIF($C49:P49,5)*2)+(COUNTIF($C49:P49,6))+COUNTIF($C$54:$P$54,B49)</f>
        <v>71</v>
      </c>
    </row>
    <row r="50" spans="1:17" ht="15" customHeight="1" x14ac:dyDescent="0.3">
      <c r="A50" s="59" t="s">
        <v>6</v>
      </c>
      <c r="B50" s="15" t="s">
        <v>16</v>
      </c>
      <c r="C50" s="21">
        <v>3</v>
      </c>
      <c r="D50" s="95">
        <v>3</v>
      </c>
      <c r="E50" s="21">
        <v>2</v>
      </c>
      <c r="F50" s="95">
        <v>6</v>
      </c>
      <c r="G50" s="21">
        <v>1</v>
      </c>
      <c r="H50" s="73">
        <v>4</v>
      </c>
      <c r="I50" s="21">
        <v>1</v>
      </c>
      <c r="J50" s="95">
        <v>3</v>
      </c>
      <c r="K50" s="21">
        <v>3</v>
      </c>
      <c r="L50" s="73">
        <v>5</v>
      </c>
      <c r="M50" s="20">
        <v>5</v>
      </c>
      <c r="N50" s="73">
        <v>3</v>
      </c>
      <c r="O50" s="21">
        <v>5</v>
      </c>
      <c r="P50" s="45">
        <v>1</v>
      </c>
      <c r="Q50" s="23">
        <f>(COUNTIF($C50:P50,1)*10)+(COUNTIF($C50:P50,2)*6)+(COUNTIF($C50:P50,3)*4)+(COUNTIF($C50:P50,4)*3)+(COUNTIF($C50:P50,5)*2)+(COUNTIF($C50:P50,6))+COUNTIF($C$54:$P$54,B50)+1</f>
        <v>69</v>
      </c>
    </row>
    <row r="51" spans="1:17" ht="15" customHeight="1" x14ac:dyDescent="0.3">
      <c r="A51" s="59" t="s">
        <v>7</v>
      </c>
      <c r="B51" s="18" t="s">
        <v>150</v>
      </c>
      <c r="C51" s="21">
        <v>5</v>
      </c>
      <c r="D51" s="95">
        <v>2</v>
      </c>
      <c r="E51" s="21">
        <v>6</v>
      </c>
      <c r="F51" s="73">
        <v>7</v>
      </c>
      <c r="G51" s="21">
        <v>3</v>
      </c>
      <c r="H51" s="73">
        <v>5</v>
      </c>
      <c r="I51" s="21">
        <v>3</v>
      </c>
      <c r="J51" s="95">
        <v>6</v>
      </c>
      <c r="K51" s="21">
        <v>4</v>
      </c>
      <c r="L51" s="73">
        <v>7</v>
      </c>
      <c r="M51" s="20">
        <v>1</v>
      </c>
      <c r="N51" s="73">
        <v>4</v>
      </c>
      <c r="O51" s="21">
        <v>6</v>
      </c>
      <c r="P51" s="45">
        <v>3</v>
      </c>
      <c r="Q51" s="23">
        <f>(COUNTIF($C51:P51,1)*10)+(COUNTIF($C51:P51,2)*6)+(COUNTIF($C51:P51,3)*4)+(COUNTIF($C51:P51,4)*3)+(COUNTIF($C51:P51,5)*2)+(COUNTIF($C51:P51,6))+COUNTIF($C$54:$P$54,B51)+1</f>
        <v>44</v>
      </c>
    </row>
    <row r="52" spans="1:17" ht="15" customHeight="1" x14ac:dyDescent="0.3">
      <c r="A52" s="59" t="s">
        <v>8</v>
      </c>
      <c r="B52" s="18" t="s">
        <v>159</v>
      </c>
      <c r="C52" s="19">
        <v>7</v>
      </c>
      <c r="D52" s="73">
        <v>5</v>
      </c>
      <c r="E52" s="21">
        <v>7</v>
      </c>
      <c r="F52" s="95">
        <v>3</v>
      </c>
      <c r="G52" s="21">
        <v>5</v>
      </c>
      <c r="H52" s="73">
        <v>7</v>
      </c>
      <c r="I52" s="21">
        <v>4</v>
      </c>
      <c r="J52" s="95">
        <v>7</v>
      </c>
      <c r="K52" s="21">
        <v>5</v>
      </c>
      <c r="L52" s="73">
        <v>4</v>
      </c>
      <c r="M52" s="21">
        <v>3</v>
      </c>
      <c r="N52" s="73">
        <v>6</v>
      </c>
      <c r="O52" s="21">
        <v>1</v>
      </c>
      <c r="P52" s="45">
        <v>6</v>
      </c>
      <c r="Q52" s="23">
        <f>(COUNTIF($C52:P52,1)*10)+(COUNTIF($C52:P52,2)*6)+(COUNTIF($C52:P52,3)*4)+(COUNTIF($C52:P52,4)*3)+(COUNTIF($C52:P52,5)*2)+(COUNTIF($C52:P52,6))+COUNTIF($C$54:$P$54,B52)</f>
        <v>33</v>
      </c>
    </row>
    <row r="53" spans="1:17" ht="15" customHeight="1" thickBot="1" x14ac:dyDescent="0.35">
      <c r="A53" s="60" t="s">
        <v>103</v>
      </c>
      <c r="B53" s="57" t="s">
        <v>129</v>
      </c>
      <c r="C53" s="24">
        <v>6</v>
      </c>
      <c r="D53" s="96">
        <v>7</v>
      </c>
      <c r="E53" s="26">
        <v>5</v>
      </c>
      <c r="F53" s="96">
        <v>4</v>
      </c>
      <c r="G53" s="26">
        <v>7</v>
      </c>
      <c r="H53" s="96">
        <v>6</v>
      </c>
      <c r="I53" s="26">
        <v>6</v>
      </c>
      <c r="J53" s="98">
        <v>5</v>
      </c>
      <c r="K53" s="26">
        <v>7</v>
      </c>
      <c r="L53" s="96">
        <v>6</v>
      </c>
      <c r="M53" s="26">
        <v>7</v>
      </c>
      <c r="N53" s="96">
        <v>5</v>
      </c>
      <c r="O53" s="26">
        <v>7</v>
      </c>
      <c r="P53" s="92">
        <v>7</v>
      </c>
      <c r="Q53" s="99">
        <f>(COUNTIF($C53:P53,1)*10)+(COUNTIF($C53:P53,2)*6)+(COUNTIF($C53:P53,3)*4)+(COUNTIF($C53:P53,4)*3)+(COUNTIF($C53:P53,5)*2)+(COUNTIF($C53:P53,6))+COUNTIF($C$54:$P$54,B53)</f>
        <v>13</v>
      </c>
    </row>
    <row r="54" spans="1:17" ht="15" customHeight="1" x14ac:dyDescent="0.3">
      <c r="A54" s="78"/>
      <c r="B54" s="109" t="s">
        <v>196</v>
      </c>
      <c r="C54" s="100" t="s">
        <v>13</v>
      </c>
      <c r="D54" s="101" t="s">
        <v>150</v>
      </c>
      <c r="E54" s="102" t="s">
        <v>89</v>
      </c>
      <c r="F54" s="101" t="s">
        <v>13</v>
      </c>
      <c r="G54" s="103" t="s">
        <v>169</v>
      </c>
      <c r="H54" s="101" t="s">
        <v>13</v>
      </c>
      <c r="I54" s="103" t="s">
        <v>16</v>
      </c>
      <c r="J54" s="101" t="s">
        <v>169</v>
      </c>
      <c r="K54" s="103" t="s">
        <v>89</v>
      </c>
      <c r="L54" s="101" t="s">
        <v>89</v>
      </c>
      <c r="M54" s="103" t="s">
        <v>150</v>
      </c>
      <c r="N54" s="101" t="s">
        <v>169</v>
      </c>
      <c r="O54" s="103" t="s">
        <v>159</v>
      </c>
      <c r="P54" s="104" t="s">
        <v>16</v>
      </c>
    </row>
    <row r="55" spans="1:17" ht="15" customHeight="1" thickBot="1" x14ac:dyDescent="0.35">
      <c r="A55" s="1"/>
      <c r="B55" s="108" t="s">
        <v>214</v>
      </c>
      <c r="C55" s="270" t="s">
        <v>53</v>
      </c>
      <c r="D55" s="267"/>
      <c r="E55" s="266" t="s">
        <v>61</v>
      </c>
      <c r="F55" s="267"/>
      <c r="G55" s="266" t="s">
        <v>92</v>
      </c>
      <c r="H55" s="267"/>
      <c r="I55" s="266" t="s">
        <v>83</v>
      </c>
      <c r="J55" s="267"/>
      <c r="K55" s="266" t="s">
        <v>97</v>
      </c>
      <c r="L55" s="267"/>
      <c r="M55" s="266" t="s">
        <v>95</v>
      </c>
      <c r="N55" s="267"/>
      <c r="O55" s="268" t="s">
        <v>94</v>
      </c>
      <c r="P55" s="269"/>
    </row>
    <row r="56" spans="1:17" s="29" customFormat="1" ht="15" customHeight="1" x14ac:dyDescent="0.3">
      <c r="A56" s="105"/>
      <c r="B56" s="106"/>
      <c r="C56" s="107"/>
      <c r="D56" s="107"/>
      <c r="E56" s="107"/>
      <c r="F56" s="107"/>
      <c r="G56" s="107"/>
      <c r="H56" s="107"/>
      <c r="I56" s="107"/>
      <c r="J56" s="107"/>
      <c r="K56" s="107"/>
      <c r="L56" s="107"/>
      <c r="M56" s="107"/>
      <c r="N56" s="107"/>
      <c r="O56" s="107"/>
      <c r="P56" s="107"/>
    </row>
    <row r="57" spans="1:17" ht="15" customHeight="1" x14ac:dyDescent="0.3">
      <c r="A57" s="61" t="s">
        <v>85</v>
      </c>
      <c r="B57" s="1"/>
      <c r="C57" s="9" t="s">
        <v>208</v>
      </c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</row>
    <row r="58" spans="1:17" ht="15" customHeight="1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</row>
    <row r="59" spans="1:17" ht="15" customHeight="1" x14ac:dyDescent="0.3">
      <c r="A59" s="1"/>
    </row>
    <row r="60" spans="1:17" ht="15" customHeight="1" x14ac:dyDescent="0.3">
      <c r="A60" s="1"/>
    </row>
    <row r="61" spans="1:17" ht="15" customHeight="1" x14ac:dyDescent="0.3">
      <c r="A61" s="1"/>
    </row>
    <row r="62" spans="1:17" ht="15" customHeight="1" x14ac:dyDescent="0.3">
      <c r="A62" s="1"/>
    </row>
    <row r="63" spans="1:17" ht="15" customHeight="1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</row>
    <row r="64" spans="1:17" ht="15" customHeight="1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</row>
    <row r="65" spans="1:16" ht="15" customHeight="1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</row>
    <row r="66" spans="1:16" ht="15" customHeight="1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</row>
    <row r="67" spans="1:16" ht="15" customHeight="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</row>
    <row r="68" spans="1:16" ht="15" customHeight="1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</row>
    <row r="69" spans="1:16" ht="15" customHeight="1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</row>
    <row r="70" spans="1:16" ht="15" customHeight="1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</row>
    <row r="71" spans="1:16" ht="15" customHeight="1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</row>
    <row r="72" spans="1:16" ht="15" customHeight="1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</row>
    <row r="73" spans="1:16" ht="15" customHeight="1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</row>
    <row r="74" spans="1:16" ht="15" customHeight="1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</row>
    <row r="75" spans="1:16" ht="15" customHeight="1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</row>
    <row r="76" spans="1:16" ht="15" customHeight="1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</row>
    <row r="77" spans="1:16" ht="15" customHeight="1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</row>
    <row r="78" spans="1:16" ht="15" customHeight="1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</row>
    <row r="79" spans="1:16" ht="15" customHeight="1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</row>
    <row r="80" spans="1:16" ht="15" customHeight="1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</row>
    <row r="81" spans="1:16" ht="15" customHeight="1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</row>
    <row r="82" spans="1:16" ht="15" customHeight="1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</row>
    <row r="83" spans="1:16" ht="15" customHeight="1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</row>
    <row r="84" spans="1:16" ht="15" customHeight="1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</row>
    <row r="85" spans="1:16" ht="15" customHeight="1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</row>
    <row r="86" spans="1:16" ht="15" customHeight="1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</row>
    <row r="87" spans="1:16" ht="15" customHeight="1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</row>
    <row r="88" spans="1:16" ht="15" customHeight="1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</row>
    <row r="89" spans="1:16" ht="15" customHeight="1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</row>
    <row r="90" spans="1:16" ht="15" customHeight="1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</row>
    <row r="91" spans="1:16" ht="15" customHeight="1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</row>
    <row r="92" spans="1:16" ht="15" customHeight="1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</row>
    <row r="93" spans="1:16" ht="15" customHeight="1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</row>
    <row r="94" spans="1:16" ht="15" customHeight="1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</row>
    <row r="95" spans="1:16" ht="15" customHeight="1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</row>
    <row r="96" spans="1:16" ht="15" customHeight="1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</row>
    <row r="97" spans="1:16" ht="15" customHeight="1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</row>
    <row r="98" spans="1:16" ht="15" customHeight="1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</row>
    <row r="99" spans="1:16" ht="15" customHeight="1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</row>
    <row r="100" spans="1:16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</row>
    <row r="101" spans="1:16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</row>
    <row r="102" spans="1:16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</row>
    <row r="103" spans="1:16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</row>
    <row r="104" spans="1:16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</row>
    <row r="105" spans="1:16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</row>
    <row r="106" spans="1:16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</row>
    <row r="107" spans="1:16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</row>
    <row r="108" spans="1:16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</row>
    <row r="109" spans="1:16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</row>
    <row r="110" spans="1:16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</row>
    <row r="111" spans="1:16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</row>
    <row r="112" spans="1:16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</row>
    <row r="113" spans="1:16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</row>
    <row r="114" spans="1:16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</row>
    <row r="115" spans="1:16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</row>
    <row r="116" spans="1:16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</row>
    <row r="117" spans="1:16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</row>
    <row r="118" spans="1:16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</row>
    <row r="119" spans="1:16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</row>
    <row r="120" spans="1:16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</row>
    <row r="121" spans="1:16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</row>
    <row r="122" spans="1:16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</row>
    <row r="123" spans="1:16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</row>
    <row r="124" spans="1:16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</row>
    <row r="125" spans="1:16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</row>
    <row r="126" spans="1:16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</row>
    <row r="127" spans="1:16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</row>
    <row r="128" spans="1:16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</row>
    <row r="129" spans="1:16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</row>
    <row r="130" spans="1:16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</row>
    <row r="131" spans="1:16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</row>
    <row r="132" spans="1:16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</row>
    <row r="133" spans="1:16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</row>
    <row r="134" spans="1:16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</row>
    <row r="135" spans="1:16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</row>
    <row r="136" spans="1:16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</row>
    <row r="137" spans="1:16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</row>
    <row r="138" spans="1:16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</row>
    <row r="139" spans="1:16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</row>
    <row r="140" spans="1:16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</row>
    <row r="141" spans="1:16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</row>
    <row r="142" spans="1:16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</row>
    <row r="143" spans="1:16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</row>
    <row r="144" spans="1:16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</row>
    <row r="145" spans="1:16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</row>
    <row r="146" spans="1:16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</row>
    <row r="147" spans="1:16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</row>
    <row r="148" spans="1:16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</row>
    <row r="149" spans="1:16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</row>
    <row r="150" spans="1:16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</row>
    <row r="151" spans="1:16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</row>
    <row r="152" spans="1:16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</row>
    <row r="153" spans="1:16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</row>
    <row r="154" spans="1:16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</row>
    <row r="155" spans="1:16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</row>
    <row r="156" spans="1:16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</row>
    <row r="157" spans="1:16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</row>
    <row r="158" spans="1:16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</row>
    <row r="159" spans="1:16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</row>
    <row r="160" spans="1:16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</row>
    <row r="161" spans="1:16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</row>
    <row r="162" spans="1:16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</row>
    <row r="163" spans="1:16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</row>
    <row r="164" spans="1:16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</row>
    <row r="165" spans="1:16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</row>
    <row r="166" spans="1:16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</row>
    <row r="167" spans="1:16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</row>
    <row r="168" spans="1:16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</row>
    <row r="169" spans="1:16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</row>
    <row r="170" spans="1:16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</row>
    <row r="171" spans="1:16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</row>
    <row r="172" spans="1:16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</row>
    <row r="173" spans="1:16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</row>
    <row r="174" spans="1:16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</row>
    <row r="175" spans="1:16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</row>
    <row r="176" spans="1:16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</row>
    <row r="177" spans="1:16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</row>
    <row r="178" spans="1:16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</row>
    <row r="179" spans="1:16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</row>
    <row r="180" spans="1:16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</row>
    <row r="181" spans="1:16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</row>
    <row r="182" spans="1:16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</row>
    <row r="183" spans="1:16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</row>
    <row r="184" spans="1:16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</row>
  </sheetData>
  <sortState xmlns:xlrd2="http://schemas.microsoft.com/office/spreadsheetml/2017/richdata2" ref="B36:R37">
    <sortCondition ref="B36"/>
  </sortState>
  <mergeCells count="25">
    <mergeCell ref="M55:N55"/>
    <mergeCell ref="O55:P55"/>
    <mergeCell ref="C55:D55"/>
    <mergeCell ref="E55:F55"/>
    <mergeCell ref="G55:H55"/>
    <mergeCell ref="I55:J55"/>
    <mergeCell ref="K55:L55"/>
    <mergeCell ref="M45:N45"/>
    <mergeCell ref="O45:P45"/>
    <mergeCell ref="A21:B21"/>
    <mergeCell ref="A43:Q44"/>
    <mergeCell ref="A46:B46"/>
    <mergeCell ref="A31:R32"/>
    <mergeCell ref="A33:B33"/>
    <mergeCell ref="C45:D45"/>
    <mergeCell ref="E45:F45"/>
    <mergeCell ref="G45:H45"/>
    <mergeCell ref="I45:J45"/>
    <mergeCell ref="K45:L45"/>
    <mergeCell ref="A19:R20"/>
    <mergeCell ref="A1:R2"/>
    <mergeCell ref="A3:R3"/>
    <mergeCell ref="A4:R4"/>
    <mergeCell ref="A6:R7"/>
    <mergeCell ref="A8:B8"/>
  </mergeCells>
  <dataValidations disablePrompts="1" count="1">
    <dataValidation type="list" allowBlank="1" showInputMessage="1" showErrorMessage="1" sqref="C54:P54" xr:uid="{00000000-0002-0000-0A00-000000000000}">
      <formula1>$B$47:$B$53</formula1>
    </dataValidation>
  </dataValidations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R178"/>
  <sheetViews>
    <sheetView showGridLines="0" topLeftCell="A41" zoomScale="115" zoomScaleNormal="115" workbookViewId="0">
      <selection activeCell="C35" sqref="C35"/>
    </sheetView>
  </sheetViews>
  <sheetFormatPr defaultRowHeight="14.4" x14ac:dyDescent="0.3"/>
  <cols>
    <col min="1" max="1" width="3.44140625" customWidth="1"/>
    <col min="2" max="2" width="18.44140625" customWidth="1"/>
    <col min="3" max="18" width="11" customWidth="1"/>
  </cols>
  <sheetData>
    <row r="1" spans="1:18" x14ac:dyDescent="0.3">
      <c r="A1" s="258" t="s">
        <v>215</v>
      </c>
      <c r="B1" s="258"/>
      <c r="C1" s="258"/>
      <c r="D1" s="258"/>
      <c r="E1" s="258"/>
      <c r="F1" s="258"/>
      <c r="G1" s="258"/>
      <c r="H1" s="258"/>
      <c r="I1" s="258"/>
      <c r="J1" s="258"/>
      <c r="K1" s="258"/>
      <c r="L1" s="258"/>
      <c r="M1" s="258"/>
      <c r="N1" s="258"/>
      <c r="O1" s="258"/>
      <c r="P1" s="258"/>
      <c r="Q1" s="258"/>
      <c r="R1" s="258"/>
    </row>
    <row r="2" spans="1:18" x14ac:dyDescent="0.3">
      <c r="A2" s="258"/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8"/>
      <c r="P2" s="258"/>
      <c r="Q2" s="258"/>
      <c r="R2" s="258"/>
    </row>
    <row r="3" spans="1:18" ht="21.75" customHeight="1" x14ac:dyDescent="0.55000000000000004">
      <c r="A3" s="259" t="s">
        <v>216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59"/>
      <c r="P3" s="259"/>
      <c r="Q3" s="259"/>
      <c r="R3" s="259"/>
    </row>
    <row r="4" spans="1:18" ht="21.75" customHeight="1" x14ac:dyDescent="0.55000000000000004">
      <c r="A4" s="259" t="s">
        <v>217</v>
      </c>
      <c r="B4" s="259"/>
      <c r="C4" s="259"/>
      <c r="D4" s="259"/>
      <c r="E4" s="259"/>
      <c r="F4" s="259"/>
      <c r="G4" s="259"/>
      <c r="H4" s="259"/>
      <c r="I4" s="259"/>
      <c r="J4" s="259"/>
      <c r="K4" s="259"/>
      <c r="L4" s="259"/>
      <c r="M4" s="259"/>
      <c r="N4" s="259"/>
      <c r="O4" s="259"/>
      <c r="P4" s="259"/>
      <c r="Q4" s="259"/>
      <c r="R4" s="259"/>
    </row>
    <row r="5" spans="1:18" ht="15" customHeight="1" x14ac:dyDescent="0.4">
      <c r="A5" s="28"/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</row>
    <row r="6" spans="1:18" ht="15" customHeight="1" x14ac:dyDescent="0.3">
      <c r="A6" s="257" t="s">
        <v>62</v>
      </c>
      <c r="B6" s="257"/>
      <c r="C6" s="257"/>
      <c r="D6" s="257"/>
      <c r="E6" s="257"/>
      <c r="F6" s="257"/>
      <c r="G6" s="257"/>
      <c r="H6" s="257"/>
      <c r="I6" s="257"/>
      <c r="J6" s="257"/>
      <c r="K6" s="257"/>
      <c r="L6" s="257"/>
      <c r="M6" s="257"/>
      <c r="N6" s="257"/>
      <c r="O6" s="257"/>
      <c r="P6" s="257"/>
      <c r="Q6" s="257"/>
      <c r="R6" s="257"/>
    </row>
    <row r="7" spans="1:18" ht="15" customHeight="1" thickBot="1" x14ac:dyDescent="0.35">
      <c r="A7" s="257"/>
      <c r="B7" s="257"/>
      <c r="C7" s="257"/>
      <c r="D7" s="257"/>
      <c r="E7" s="25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</row>
    <row r="8" spans="1:18" ht="15" customHeight="1" thickBot="1" x14ac:dyDescent="0.35">
      <c r="A8" s="110"/>
      <c r="B8" s="110"/>
      <c r="C8" s="262" t="s">
        <v>218</v>
      </c>
      <c r="D8" s="271"/>
      <c r="E8" s="271"/>
      <c r="F8" s="271"/>
      <c r="G8" s="263"/>
      <c r="H8" s="262" t="s">
        <v>219</v>
      </c>
      <c r="I8" s="271"/>
      <c r="J8" s="271"/>
      <c r="K8" s="271"/>
      <c r="L8" s="263"/>
      <c r="M8" s="264" t="s">
        <v>220</v>
      </c>
      <c r="N8" s="271"/>
      <c r="O8" s="271"/>
      <c r="P8" s="271"/>
      <c r="Q8" s="265"/>
      <c r="R8" s="110"/>
    </row>
    <row r="9" spans="1:18" ht="15" customHeight="1" x14ac:dyDescent="0.3">
      <c r="A9" s="255" t="s">
        <v>1</v>
      </c>
      <c r="B9" s="256"/>
      <c r="C9" s="80" t="s">
        <v>70</v>
      </c>
      <c r="D9" s="81" t="s">
        <v>79</v>
      </c>
      <c r="E9" s="80" t="s">
        <v>68</v>
      </c>
      <c r="F9" s="80" t="s">
        <v>212</v>
      </c>
      <c r="G9" s="94" t="s">
        <v>75</v>
      </c>
      <c r="H9" s="83" t="s">
        <v>45</v>
      </c>
      <c r="I9" s="83" t="s">
        <v>50</v>
      </c>
      <c r="J9" s="80" t="s">
        <v>48</v>
      </c>
      <c r="K9" s="81" t="s">
        <v>211</v>
      </c>
      <c r="L9" s="82" t="s">
        <v>231</v>
      </c>
      <c r="M9" s="83" t="s">
        <v>221</v>
      </c>
      <c r="N9" s="83" t="s">
        <v>222</v>
      </c>
      <c r="O9" s="80" t="s">
        <v>223</v>
      </c>
      <c r="P9" s="80" t="s">
        <v>224</v>
      </c>
      <c r="Q9" s="84" t="s">
        <v>154</v>
      </c>
      <c r="R9" s="40" t="s">
        <v>2</v>
      </c>
    </row>
    <row r="10" spans="1:18" ht="15" customHeight="1" x14ac:dyDescent="0.3">
      <c r="A10" s="59" t="s">
        <v>3</v>
      </c>
      <c r="B10" s="2" t="s">
        <v>169</v>
      </c>
      <c r="C10" s="19">
        <v>5</v>
      </c>
      <c r="D10" s="20">
        <v>3</v>
      </c>
      <c r="E10" s="19">
        <v>2</v>
      </c>
      <c r="F10" s="19">
        <v>1</v>
      </c>
      <c r="G10" s="73">
        <v>3</v>
      </c>
      <c r="H10" s="21">
        <v>8</v>
      </c>
      <c r="I10" s="21">
        <v>7</v>
      </c>
      <c r="J10" s="22">
        <v>3</v>
      </c>
      <c r="K10" s="19">
        <v>3</v>
      </c>
      <c r="L10" s="73">
        <v>3</v>
      </c>
      <c r="M10" s="20">
        <v>1</v>
      </c>
      <c r="N10" s="19">
        <v>1</v>
      </c>
      <c r="O10" s="21">
        <v>3</v>
      </c>
      <c r="P10" s="19">
        <v>1</v>
      </c>
      <c r="Q10" s="45">
        <v>1</v>
      </c>
      <c r="R10" s="41">
        <f>(COUNTIF($C10:Q10,1)*25)+(COUNTIF($C10:Q10,2)*18)+(COUNTIF($C10:Q10,3)*15)+(COUNTIF($C10:Q10,4)*12)+(COUNTIF($C10:Q10,5)*10)+(COUNTIF($C10:Q10,6)*8)+(COUNTIF($C10:Q10,7)*6)+(COUNTIF($C10:Q10,8)*4)+(COUNTIF($C10:Q10,9)*2)+(COUNTIF($C10:Q10,10))</f>
        <v>253</v>
      </c>
    </row>
    <row r="11" spans="1:18" ht="15" customHeight="1" x14ac:dyDescent="0.3">
      <c r="A11" s="59" t="s">
        <v>4</v>
      </c>
      <c r="B11" s="2" t="s">
        <v>35</v>
      </c>
      <c r="C11" s="19">
        <v>3</v>
      </c>
      <c r="D11" s="20">
        <v>2</v>
      </c>
      <c r="E11" s="19">
        <v>5</v>
      </c>
      <c r="F11" s="19">
        <v>7</v>
      </c>
      <c r="G11" s="73">
        <v>2</v>
      </c>
      <c r="H11" s="21">
        <v>4</v>
      </c>
      <c r="I11" s="21">
        <v>2</v>
      </c>
      <c r="J11" s="19">
        <v>1</v>
      </c>
      <c r="K11" s="19">
        <v>5</v>
      </c>
      <c r="L11" s="73">
        <v>1</v>
      </c>
      <c r="M11" s="20">
        <v>2</v>
      </c>
      <c r="N11" s="19">
        <v>3</v>
      </c>
      <c r="O11" s="19">
        <v>2</v>
      </c>
      <c r="P11" s="19">
        <v>3</v>
      </c>
      <c r="Q11" s="45">
        <v>2</v>
      </c>
      <c r="R11" s="41">
        <f>(COUNTIF($C11:Q11,1)*25)+(COUNTIF($C11:Q11,2)*18)+(COUNTIF($C11:Q11,3)*15)+(COUNTIF($C11:Q11,4)*12)+(COUNTIF($C11:Q11,5)*10)+(COUNTIF($C11:Q11,6)*8)+(COUNTIF($C11:Q11,7)*6)+(COUNTIF($C11:Q11,8)*4)+(COUNTIF($C11:Q11,9)*2)+(COUNTIF($C11:Q11,10))</f>
        <v>241</v>
      </c>
    </row>
    <row r="12" spans="1:18" ht="15" customHeight="1" x14ac:dyDescent="0.3">
      <c r="A12" s="59" t="s">
        <v>5</v>
      </c>
      <c r="B12" s="15" t="s">
        <v>13</v>
      </c>
      <c r="C12" s="21">
        <v>2</v>
      </c>
      <c r="D12" s="20">
        <v>4</v>
      </c>
      <c r="E12" s="19">
        <v>1</v>
      </c>
      <c r="F12" s="21">
        <v>2</v>
      </c>
      <c r="G12" s="95">
        <v>4</v>
      </c>
      <c r="H12" s="21">
        <v>7</v>
      </c>
      <c r="I12" s="21">
        <v>5</v>
      </c>
      <c r="J12" s="19">
        <v>2</v>
      </c>
      <c r="K12" s="19">
        <v>1</v>
      </c>
      <c r="L12" s="73">
        <v>5</v>
      </c>
      <c r="M12" s="20">
        <v>5</v>
      </c>
      <c r="N12" s="19">
        <v>2</v>
      </c>
      <c r="O12" s="19">
        <v>1</v>
      </c>
      <c r="P12" s="19">
        <v>2</v>
      </c>
      <c r="Q12" s="45">
        <v>3</v>
      </c>
      <c r="R12" s="41">
        <f>(COUNTIF($C12:Q12,1)*25)+(COUNTIF($C12:Q12,2)*18)+(COUNTIF($C12:Q12,3)*15)+(COUNTIF($C12:Q12,4)*12)+(COUNTIF($C12:Q12,5)*10)+(COUNTIF($C12:Q12,6)*8)+(COUNTIF($C12:Q12,7)*6)+(COUNTIF($C12:Q12,8)*4)+(COUNTIF($C12:Q12,9)*2)+(COUNTIF($C12:Q12,10))</f>
        <v>240</v>
      </c>
    </row>
    <row r="13" spans="1:18" ht="15" customHeight="1" x14ac:dyDescent="0.3">
      <c r="A13" s="59" t="s">
        <v>6</v>
      </c>
      <c r="B13" s="15" t="s">
        <v>129</v>
      </c>
      <c r="C13" s="21">
        <v>4</v>
      </c>
      <c r="D13" s="20">
        <v>6</v>
      </c>
      <c r="E13" s="19">
        <v>4</v>
      </c>
      <c r="F13" s="21">
        <v>6</v>
      </c>
      <c r="G13" s="95">
        <v>1</v>
      </c>
      <c r="H13" s="21">
        <v>3</v>
      </c>
      <c r="I13" s="21">
        <v>1</v>
      </c>
      <c r="J13" s="19">
        <v>5</v>
      </c>
      <c r="K13" s="21">
        <v>2</v>
      </c>
      <c r="L13" s="73">
        <v>2</v>
      </c>
      <c r="M13" s="20">
        <v>8</v>
      </c>
      <c r="N13" s="19">
        <v>5</v>
      </c>
      <c r="O13" s="19">
        <v>4</v>
      </c>
      <c r="P13" s="19">
        <v>8</v>
      </c>
      <c r="Q13" s="45">
        <v>4</v>
      </c>
      <c r="R13" s="41">
        <f>(COUNTIF($C13:Q13,1)*25)+(COUNTIF($C13:Q13,2)*18)+(COUNTIF($C13:Q13,3)*15)+(COUNTIF($C13:Q13,4)*12)+(COUNTIF($C13:Q13,5)*10)+(COUNTIF($C13:Q13,6)*8)+(COUNTIF($C13:Q13,7)*6)+(COUNTIF($C13:Q13,8)*4)+(COUNTIF($C13:Q13,9)*2)+(COUNTIF($C13:Q13,10))</f>
        <v>193</v>
      </c>
    </row>
    <row r="14" spans="1:18" ht="15" customHeight="1" x14ac:dyDescent="0.3">
      <c r="A14" s="59" t="s">
        <v>7</v>
      </c>
      <c r="B14" s="93" t="s">
        <v>197</v>
      </c>
      <c r="C14" s="21">
        <v>1</v>
      </c>
      <c r="D14" s="20">
        <v>1</v>
      </c>
      <c r="E14" s="19">
        <v>8</v>
      </c>
      <c r="F14" s="21">
        <v>3</v>
      </c>
      <c r="G14" s="95">
        <v>5</v>
      </c>
      <c r="H14" s="21">
        <v>5</v>
      </c>
      <c r="I14" s="21">
        <v>3</v>
      </c>
      <c r="J14" s="19">
        <v>6</v>
      </c>
      <c r="K14" s="21">
        <v>4</v>
      </c>
      <c r="L14" s="73">
        <v>7</v>
      </c>
      <c r="M14" s="20">
        <v>3</v>
      </c>
      <c r="N14" s="19">
        <v>4</v>
      </c>
      <c r="O14" s="19">
        <v>5</v>
      </c>
      <c r="P14" s="19">
        <v>5</v>
      </c>
      <c r="Q14" s="45">
        <v>5</v>
      </c>
      <c r="R14" s="41">
        <f>(COUNTIF($C14:Q14,1)*25)+(COUNTIF($C14:Q14,2)*18)+(COUNTIF($C14:Q14,3)*15)+(COUNTIF($C14:Q14,4)*12)+(COUNTIF($C14:Q14,5)*10)+(COUNTIF($C14:Q14,6)*8)+(COUNTIF($C14:Q14,7)*6)+(COUNTIF($C14:Q14,8)*4)+(COUNTIF($C14:Q14,9)*2)+(COUNTIF($C14:Q14,10))</f>
        <v>187</v>
      </c>
    </row>
    <row r="15" spans="1:18" ht="15" customHeight="1" x14ac:dyDescent="0.3">
      <c r="A15" s="59" t="s">
        <v>8</v>
      </c>
      <c r="B15" s="15" t="s">
        <v>90</v>
      </c>
      <c r="C15" s="21">
        <v>8</v>
      </c>
      <c r="D15" s="20">
        <v>5</v>
      </c>
      <c r="E15" s="19">
        <v>6</v>
      </c>
      <c r="F15" s="21">
        <v>5</v>
      </c>
      <c r="G15" s="95">
        <v>6</v>
      </c>
      <c r="H15" s="21">
        <v>1</v>
      </c>
      <c r="I15" s="21">
        <v>6</v>
      </c>
      <c r="J15" s="19">
        <v>4</v>
      </c>
      <c r="K15" s="21">
        <v>7</v>
      </c>
      <c r="L15" s="73">
        <v>4</v>
      </c>
      <c r="M15" s="20">
        <v>7</v>
      </c>
      <c r="N15" s="19">
        <v>8</v>
      </c>
      <c r="O15" s="19">
        <v>8</v>
      </c>
      <c r="P15" s="19">
        <v>4</v>
      </c>
      <c r="Q15" s="45">
        <v>8</v>
      </c>
      <c r="R15" s="41">
        <f>(COUNTIF($C15:Q15,1)*25)+(COUNTIF($C15:Q15,2)*18)+(COUNTIF($C15:Q15,3)*15)+(COUNTIF($C15:Q15,4)*12)+(COUNTIF($C15:Q15,5)*10)+(COUNTIF($C15:Q15,6)*8)+(COUNTIF($C15:Q15,7)*6)+(COUNTIF($C15:Q15,8)*4)+(COUNTIF($C15:Q15,9)*2)+(COUNTIF($C15:Q15,10))</f>
        <v>133</v>
      </c>
    </row>
    <row r="16" spans="1:18" ht="15" customHeight="1" x14ac:dyDescent="0.3">
      <c r="A16" s="59" t="s">
        <v>103</v>
      </c>
      <c r="B16" s="15" t="s">
        <v>195</v>
      </c>
      <c r="C16" s="21">
        <v>7</v>
      </c>
      <c r="D16" s="20">
        <v>8</v>
      </c>
      <c r="E16" s="19">
        <v>3</v>
      </c>
      <c r="F16" s="21">
        <v>4</v>
      </c>
      <c r="G16" s="95">
        <v>8</v>
      </c>
      <c r="H16" s="21">
        <v>2</v>
      </c>
      <c r="I16" s="21">
        <v>8</v>
      </c>
      <c r="J16" s="19">
        <v>8</v>
      </c>
      <c r="K16" s="21">
        <v>8</v>
      </c>
      <c r="L16" s="73">
        <v>8</v>
      </c>
      <c r="M16" s="20">
        <v>4</v>
      </c>
      <c r="N16" s="19">
        <v>7</v>
      </c>
      <c r="O16" s="19">
        <v>6</v>
      </c>
      <c r="P16" s="19">
        <v>6</v>
      </c>
      <c r="Q16" s="45">
        <v>7</v>
      </c>
      <c r="R16" s="41">
        <f>(COUNTIF($C16:Q16,1)*25)+(COUNTIF($C16:Q16,2)*18)+(COUNTIF($C16:Q16,3)*15)+(COUNTIF($C16:Q16,4)*12)+(COUNTIF($C16:Q16,5)*10)+(COUNTIF($C16:Q16,6)*8)+(COUNTIF($C16:Q16,7)*6)+(COUNTIF($C16:Q16,8)*4)+(COUNTIF($C16:Q16,9)*2)+(COUNTIF($C16:Q16,10))</f>
        <v>115</v>
      </c>
    </row>
    <row r="17" spans="1:18" ht="15" customHeight="1" thickBot="1" x14ac:dyDescent="0.35">
      <c r="A17" s="60" t="s">
        <v>104</v>
      </c>
      <c r="B17" s="4" t="s">
        <v>225</v>
      </c>
      <c r="C17" s="35">
        <v>6</v>
      </c>
      <c r="D17" s="35">
        <v>7</v>
      </c>
      <c r="E17" s="35">
        <v>7</v>
      </c>
      <c r="F17" s="36">
        <v>8</v>
      </c>
      <c r="G17" s="74">
        <v>7</v>
      </c>
      <c r="H17" s="37">
        <v>6</v>
      </c>
      <c r="I17" s="37">
        <v>4</v>
      </c>
      <c r="J17" s="35">
        <v>7</v>
      </c>
      <c r="K17" s="35">
        <v>6</v>
      </c>
      <c r="L17" s="74">
        <v>6</v>
      </c>
      <c r="M17" s="37">
        <v>6</v>
      </c>
      <c r="N17" s="35">
        <v>6</v>
      </c>
      <c r="O17" s="35">
        <v>7</v>
      </c>
      <c r="P17" s="35">
        <v>7</v>
      </c>
      <c r="Q17" s="46">
        <v>6</v>
      </c>
      <c r="R17" s="99">
        <f>(COUNTIF($C17:Q17,1)*25)+(COUNTIF($C17:Q17,2)*18)+(COUNTIF($C17:Q17,3)*15)+(COUNTIF($C17:Q17,4)*12)+(COUNTIF($C17:Q17,5)*10)+(COUNTIF($C17:Q17,6)*8)+(COUNTIF($C17:Q17,7)*6)+(COUNTIF($C17:Q17,8)*4)+(COUNTIF($C17:Q17,9)*2)+(COUNTIF($C17:Q17,10))</f>
        <v>108</v>
      </c>
    </row>
    <row r="18" spans="1:18" ht="15" customHeight="1" x14ac:dyDescent="0.3">
      <c r="A18" s="6"/>
      <c r="B18" s="5"/>
      <c r="C18" s="75"/>
      <c r="D18" s="75"/>
      <c r="E18" s="75"/>
      <c r="F18" s="75"/>
      <c r="G18" s="75"/>
      <c r="H18" s="75"/>
      <c r="I18" s="75"/>
      <c r="J18" s="75"/>
      <c r="K18" s="75"/>
      <c r="L18" s="75"/>
      <c r="M18" s="75"/>
      <c r="N18" s="75"/>
      <c r="O18" s="75"/>
      <c r="P18" s="7"/>
    </row>
    <row r="19" spans="1:18" ht="15" customHeight="1" x14ac:dyDescent="0.3">
      <c r="A19" s="61" t="s">
        <v>9</v>
      </c>
      <c r="B19" s="5"/>
      <c r="C19" s="9" t="s">
        <v>230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6"/>
      <c r="P19" s="7"/>
    </row>
    <row r="20" spans="1:18" ht="15" customHeight="1" x14ac:dyDescent="0.3">
      <c r="A20" s="38"/>
      <c r="B20" s="6"/>
      <c r="C20" s="9"/>
      <c r="D20" s="8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7"/>
    </row>
    <row r="21" spans="1:18" ht="15" customHeight="1" x14ac:dyDescent="0.3">
      <c r="A21" s="257" t="s">
        <v>63</v>
      </c>
      <c r="B21" s="257"/>
      <c r="C21" s="257"/>
      <c r="D21" s="257"/>
      <c r="E21" s="257"/>
      <c r="F21" s="257"/>
      <c r="G21" s="257"/>
      <c r="H21" s="257"/>
      <c r="I21" s="257"/>
      <c r="J21" s="257"/>
      <c r="K21" s="257"/>
      <c r="L21" s="257"/>
      <c r="M21" s="257"/>
      <c r="N21" s="257"/>
      <c r="O21" s="257"/>
      <c r="P21" s="257"/>
      <c r="Q21" s="257"/>
      <c r="R21" s="257"/>
    </row>
    <row r="22" spans="1:18" ht="15" customHeight="1" thickBot="1" x14ac:dyDescent="0.35">
      <c r="A22" s="257"/>
      <c r="B22" s="257"/>
      <c r="C22" s="261"/>
      <c r="D22" s="261"/>
      <c r="E22" s="261"/>
      <c r="F22" s="261"/>
      <c r="G22" s="261"/>
      <c r="H22" s="261"/>
      <c r="I22" s="261"/>
      <c r="J22" s="261"/>
      <c r="K22" s="261"/>
      <c r="L22" s="261"/>
      <c r="M22" s="261"/>
      <c r="N22" s="261"/>
      <c r="O22" s="261"/>
      <c r="P22" s="261"/>
      <c r="Q22" s="261"/>
      <c r="R22" s="257"/>
    </row>
    <row r="23" spans="1:18" ht="15" customHeight="1" thickBot="1" x14ac:dyDescent="0.35">
      <c r="A23" s="111"/>
      <c r="B23" s="79"/>
      <c r="C23" s="262" t="s">
        <v>218</v>
      </c>
      <c r="D23" s="271"/>
      <c r="E23" s="271"/>
      <c r="F23" s="271"/>
      <c r="G23" s="263"/>
      <c r="H23" s="262" t="s">
        <v>219</v>
      </c>
      <c r="I23" s="271"/>
      <c r="J23" s="271"/>
      <c r="K23" s="271"/>
      <c r="L23" s="263"/>
      <c r="M23" s="264" t="s">
        <v>220</v>
      </c>
      <c r="N23" s="271"/>
      <c r="O23" s="271"/>
      <c r="P23" s="271"/>
      <c r="Q23" s="265"/>
      <c r="R23" s="111"/>
    </row>
    <row r="24" spans="1:18" ht="15" customHeight="1" x14ac:dyDescent="0.3">
      <c r="A24" s="255" t="s">
        <v>1</v>
      </c>
      <c r="B24" s="256"/>
      <c r="C24" s="80" t="s">
        <v>212</v>
      </c>
      <c r="D24" s="81" t="s">
        <v>71</v>
      </c>
      <c r="E24" s="80" t="s">
        <v>77</v>
      </c>
      <c r="F24" s="80" t="s">
        <v>67</v>
      </c>
      <c r="G24" s="94" t="s">
        <v>70</v>
      </c>
      <c r="H24" s="83" t="s">
        <v>42</v>
      </c>
      <c r="I24" s="83" t="s">
        <v>211</v>
      </c>
      <c r="J24" s="80" t="s">
        <v>189</v>
      </c>
      <c r="K24" s="81" t="s">
        <v>45</v>
      </c>
      <c r="L24" s="82" t="s">
        <v>28</v>
      </c>
      <c r="M24" s="83" t="s">
        <v>221</v>
      </c>
      <c r="N24" s="83" t="s">
        <v>222</v>
      </c>
      <c r="O24" s="80" t="s">
        <v>223</v>
      </c>
      <c r="P24" s="80" t="s">
        <v>224</v>
      </c>
      <c r="Q24" s="84" t="s">
        <v>154</v>
      </c>
      <c r="R24" s="40" t="s">
        <v>2</v>
      </c>
    </row>
    <row r="25" spans="1:18" ht="15" customHeight="1" x14ac:dyDescent="0.3">
      <c r="A25" s="59" t="s">
        <v>3</v>
      </c>
      <c r="B25" s="2" t="s">
        <v>378</v>
      </c>
      <c r="C25" s="19">
        <v>3</v>
      </c>
      <c r="D25" s="20">
        <v>1</v>
      </c>
      <c r="E25" s="19">
        <v>2</v>
      </c>
      <c r="F25" s="19">
        <v>1</v>
      </c>
      <c r="G25" s="73">
        <v>5</v>
      </c>
      <c r="H25" s="21">
        <v>1</v>
      </c>
      <c r="I25" s="21">
        <v>1</v>
      </c>
      <c r="J25" s="22">
        <v>5</v>
      </c>
      <c r="K25" s="19">
        <v>1</v>
      </c>
      <c r="L25" s="19">
        <v>2</v>
      </c>
      <c r="M25" s="20">
        <v>1</v>
      </c>
      <c r="N25" s="19">
        <v>1</v>
      </c>
      <c r="O25" s="21">
        <v>1</v>
      </c>
      <c r="P25" s="19">
        <v>1</v>
      </c>
      <c r="Q25" s="45">
        <v>2</v>
      </c>
      <c r="R25" s="41">
        <f>(COUNTIF($C25:Q25,1)*25)+(COUNTIF($C25:Q25,2)*18)+(COUNTIF($C25:Q25,3)*15)+(COUNTIF($C25:Q25,4)*12)+(COUNTIF($C25:Q25,5)*10)+(COUNTIF($C25:Q25,6)*8)+(COUNTIF($C25:Q25,7)*6)+(COUNTIF($C25:Q25,8)*4)+(COUNTIF($C25:Q25,9)*2)+(COUNTIF($C25:Q25,10))</f>
        <v>314</v>
      </c>
    </row>
    <row r="26" spans="1:18" ht="15" customHeight="1" x14ac:dyDescent="0.3">
      <c r="A26" s="59" t="s">
        <v>4</v>
      </c>
      <c r="B26" s="2" t="s">
        <v>12</v>
      </c>
      <c r="C26" s="19">
        <v>2</v>
      </c>
      <c r="D26" s="20">
        <v>3</v>
      </c>
      <c r="E26" s="19">
        <v>1</v>
      </c>
      <c r="F26" s="19">
        <v>4</v>
      </c>
      <c r="G26" s="73">
        <v>2</v>
      </c>
      <c r="H26" s="21">
        <v>3</v>
      </c>
      <c r="I26" s="21">
        <v>3</v>
      </c>
      <c r="J26" s="19">
        <v>2</v>
      </c>
      <c r="K26" s="19">
        <v>5</v>
      </c>
      <c r="L26" s="19">
        <v>7</v>
      </c>
      <c r="M26" s="20">
        <v>2</v>
      </c>
      <c r="N26" s="19">
        <v>2</v>
      </c>
      <c r="O26" s="19">
        <v>2</v>
      </c>
      <c r="P26" s="19">
        <v>2</v>
      </c>
      <c r="Q26" s="45">
        <v>1</v>
      </c>
      <c r="R26" s="41">
        <f>(COUNTIF($C26:Q26,1)*25)+(COUNTIF($C26:Q26,2)*18)+(COUNTIF($C26:Q26,3)*15)+(COUNTIF($C26:Q26,4)*12)+(COUNTIF($C26:Q26,5)*10)+(COUNTIF($C26:Q26,6)*8)+(COUNTIF($C26:Q26,7)*6)+(COUNTIF($C26:Q26,8)*4)+(COUNTIF($C26:Q26,9)*2)+(COUNTIF($C26:Q26,10))</f>
        <v>249</v>
      </c>
    </row>
    <row r="27" spans="1:18" ht="15" customHeight="1" x14ac:dyDescent="0.3">
      <c r="A27" s="59" t="s">
        <v>5</v>
      </c>
      <c r="B27" s="15" t="s">
        <v>159</v>
      </c>
      <c r="C27" s="21">
        <v>1</v>
      </c>
      <c r="D27" s="20">
        <v>7</v>
      </c>
      <c r="E27" s="19">
        <v>4</v>
      </c>
      <c r="F27" s="21">
        <v>5</v>
      </c>
      <c r="G27" s="95">
        <v>3</v>
      </c>
      <c r="H27" s="21">
        <v>2</v>
      </c>
      <c r="I27" s="21">
        <v>6</v>
      </c>
      <c r="J27" s="19">
        <v>8</v>
      </c>
      <c r="K27" s="19">
        <v>2</v>
      </c>
      <c r="L27" s="19">
        <v>3</v>
      </c>
      <c r="M27" s="20">
        <v>6</v>
      </c>
      <c r="N27" s="19">
        <v>3</v>
      </c>
      <c r="O27" s="19">
        <v>3</v>
      </c>
      <c r="P27" s="19">
        <v>3</v>
      </c>
      <c r="Q27" s="45">
        <v>4</v>
      </c>
      <c r="R27" s="41">
        <f>(COUNTIF($C27:Q27,1)*25)+(COUNTIF($C27:Q27,2)*18)+(COUNTIF($C27:Q27,3)*15)+(COUNTIF($C27:Q27,4)*12)+(COUNTIF($C27:Q27,5)*10)+(COUNTIF($C27:Q27,6)*8)+(COUNTIF($C27:Q27,7)*6)+(COUNTIF($C27:Q27,8)*4)+(COUNTIF($C27:Q27,9)*2)+(COUNTIF($C27:Q27,10))</f>
        <v>196</v>
      </c>
    </row>
    <row r="28" spans="1:18" ht="15" customHeight="1" x14ac:dyDescent="0.3">
      <c r="A28" s="59" t="s">
        <v>6</v>
      </c>
      <c r="B28" s="15" t="s">
        <v>171</v>
      </c>
      <c r="C28" s="21">
        <v>6</v>
      </c>
      <c r="D28" s="20">
        <v>9</v>
      </c>
      <c r="E28" s="19">
        <v>8</v>
      </c>
      <c r="F28" s="21">
        <v>2</v>
      </c>
      <c r="G28" s="95">
        <v>4</v>
      </c>
      <c r="H28" s="21">
        <v>4</v>
      </c>
      <c r="I28" s="21">
        <v>2</v>
      </c>
      <c r="J28" s="19">
        <v>3</v>
      </c>
      <c r="K28" s="21">
        <v>9</v>
      </c>
      <c r="L28" s="21">
        <v>1</v>
      </c>
      <c r="M28" s="20">
        <v>3</v>
      </c>
      <c r="N28" s="19">
        <v>4</v>
      </c>
      <c r="O28" s="19">
        <v>4</v>
      </c>
      <c r="P28" s="19">
        <v>4</v>
      </c>
      <c r="Q28" s="45">
        <v>3</v>
      </c>
      <c r="R28" s="41">
        <f>(COUNTIF($C28:Q28,1)*25)+(COUNTIF($C28:Q28,2)*18)+(COUNTIF($C28:Q28,3)*15)+(COUNTIF($C28:Q28,4)*12)+(COUNTIF($C28:Q28,5)*10)+(COUNTIF($C28:Q28,6)*8)+(COUNTIF($C28:Q28,7)*6)+(COUNTIF($C28:Q28,8)*4)+(COUNTIF($C28:Q28,9)*2)+(COUNTIF($C28:Q28,10))</f>
        <v>182</v>
      </c>
    </row>
    <row r="29" spans="1:18" ht="15" customHeight="1" x14ac:dyDescent="0.3">
      <c r="A29" s="59" t="s">
        <v>7</v>
      </c>
      <c r="B29" s="15" t="s">
        <v>228</v>
      </c>
      <c r="C29" s="21">
        <v>5</v>
      </c>
      <c r="D29" s="20">
        <v>2</v>
      </c>
      <c r="E29" s="19">
        <v>5</v>
      </c>
      <c r="F29" s="21">
        <v>9</v>
      </c>
      <c r="G29" s="95">
        <v>1</v>
      </c>
      <c r="H29" s="21">
        <v>7</v>
      </c>
      <c r="I29" s="21">
        <v>5</v>
      </c>
      <c r="J29" s="19">
        <v>6</v>
      </c>
      <c r="K29" s="21">
        <v>6</v>
      </c>
      <c r="L29" s="21">
        <v>4</v>
      </c>
      <c r="M29" s="20">
        <v>5</v>
      </c>
      <c r="N29" s="19">
        <v>7</v>
      </c>
      <c r="O29" s="19">
        <v>6</v>
      </c>
      <c r="P29" s="19">
        <v>6</v>
      </c>
      <c r="Q29" s="45">
        <v>6</v>
      </c>
      <c r="R29" s="41">
        <f>(COUNTIF($C29:Q29,1)*25)+(COUNTIF($C29:Q29,2)*18)+(COUNTIF($C29:Q29,3)*15)+(COUNTIF($C29:Q29,4)*12)+(COUNTIF($C29:Q29,5)*10)+(COUNTIF($C29:Q29,6)*8)+(COUNTIF($C29:Q29,7)*6)+(COUNTIF($C29:Q29,8)*4)+(COUNTIF($C29:Q29,9)*2)+(COUNTIF($C29:Q29,10))</f>
        <v>149</v>
      </c>
    </row>
    <row r="30" spans="1:18" ht="15" customHeight="1" x14ac:dyDescent="0.3">
      <c r="A30" s="59" t="s">
        <v>8</v>
      </c>
      <c r="B30" s="15" t="s">
        <v>229</v>
      </c>
      <c r="C30" s="21">
        <v>8</v>
      </c>
      <c r="D30" s="20">
        <v>6</v>
      </c>
      <c r="E30" s="19">
        <v>6</v>
      </c>
      <c r="F30" s="21">
        <v>3</v>
      </c>
      <c r="G30" s="95">
        <v>7</v>
      </c>
      <c r="H30" s="21">
        <v>8</v>
      </c>
      <c r="I30" s="21">
        <v>7</v>
      </c>
      <c r="J30" s="19">
        <v>4</v>
      </c>
      <c r="K30" s="21">
        <v>4</v>
      </c>
      <c r="L30" s="21">
        <v>9</v>
      </c>
      <c r="M30" s="20">
        <v>4</v>
      </c>
      <c r="N30" s="19">
        <v>5</v>
      </c>
      <c r="O30" s="19">
        <v>5</v>
      </c>
      <c r="P30" s="19">
        <v>5</v>
      </c>
      <c r="Q30" s="45">
        <v>8</v>
      </c>
      <c r="R30" s="41">
        <f>(COUNTIF($C30:Q30,1)*25)+(COUNTIF($C30:Q30,2)*18)+(COUNTIF($C30:Q30,3)*15)+(COUNTIF($C30:Q30,4)*12)+(COUNTIF($C30:Q30,5)*10)+(COUNTIF($C30:Q30,6)*8)+(COUNTIF($C30:Q30,7)*6)+(COUNTIF($C30:Q30,8)*4)+(COUNTIF($C30:Q30,9)*2)+(COUNTIF($C30:Q30,10))</f>
        <v>123</v>
      </c>
    </row>
    <row r="31" spans="1:18" ht="15" customHeight="1" x14ac:dyDescent="0.3">
      <c r="A31" s="59" t="s">
        <v>103</v>
      </c>
      <c r="B31" s="15" t="s">
        <v>10</v>
      </c>
      <c r="C31" s="21">
        <v>9</v>
      </c>
      <c r="D31" s="20">
        <v>8</v>
      </c>
      <c r="E31" s="19">
        <v>3</v>
      </c>
      <c r="F31" s="21">
        <v>7</v>
      </c>
      <c r="G31" s="95">
        <v>6</v>
      </c>
      <c r="H31" s="21">
        <v>6</v>
      </c>
      <c r="I31" s="21">
        <v>8</v>
      </c>
      <c r="J31" s="19">
        <v>1</v>
      </c>
      <c r="K31" s="21">
        <v>8</v>
      </c>
      <c r="L31" s="21">
        <v>5</v>
      </c>
      <c r="M31" s="20">
        <v>7</v>
      </c>
      <c r="N31" s="19">
        <v>9</v>
      </c>
      <c r="O31" s="19">
        <v>8</v>
      </c>
      <c r="P31" s="19">
        <v>8</v>
      </c>
      <c r="Q31" s="45">
        <v>7</v>
      </c>
      <c r="R31" s="41">
        <f>(COUNTIF($C31:Q31,1)*25)+(COUNTIF($C31:Q31,2)*18)+(COUNTIF($C31:Q31,3)*15)+(COUNTIF($C31:Q31,4)*12)+(COUNTIF($C31:Q31,5)*10)+(COUNTIF($C31:Q31,6)*8)+(COUNTIF($C31:Q31,7)*6)+(COUNTIF($C31:Q31,8)*4)+(COUNTIF($C31:Q31,9)*2)+(COUNTIF($C31:Q31,10))</f>
        <v>108</v>
      </c>
    </row>
    <row r="32" spans="1:18" ht="15" customHeight="1" x14ac:dyDescent="0.3">
      <c r="A32" s="59" t="s">
        <v>104</v>
      </c>
      <c r="B32" s="15" t="s">
        <v>227</v>
      </c>
      <c r="C32" s="21">
        <v>4</v>
      </c>
      <c r="D32" s="20">
        <v>4</v>
      </c>
      <c r="E32" s="19">
        <v>7</v>
      </c>
      <c r="F32" s="21">
        <v>6</v>
      </c>
      <c r="G32" s="95">
        <v>8</v>
      </c>
      <c r="H32" s="21">
        <v>9</v>
      </c>
      <c r="I32" s="21">
        <v>4</v>
      </c>
      <c r="J32" s="19">
        <v>7</v>
      </c>
      <c r="K32" s="21">
        <v>7</v>
      </c>
      <c r="L32" s="21">
        <v>8</v>
      </c>
      <c r="M32" s="20">
        <v>9</v>
      </c>
      <c r="N32" s="19">
        <v>8</v>
      </c>
      <c r="O32" s="19">
        <v>9</v>
      </c>
      <c r="P32" s="19">
        <v>7</v>
      </c>
      <c r="Q32" s="45">
        <v>5</v>
      </c>
      <c r="R32" s="41">
        <f>(COUNTIF($C32:Q32,1)*25)+(COUNTIF($C32:Q32,2)*18)+(COUNTIF($C32:Q32,3)*15)+(COUNTIF($C32:Q32,4)*12)+(COUNTIF($C32:Q32,5)*10)+(COUNTIF($C32:Q32,6)*8)+(COUNTIF($C32:Q32,7)*6)+(COUNTIF($C32:Q32,8)*4)+(COUNTIF($C32:Q32,9)*2)+(COUNTIF($C32:Q32,10))</f>
        <v>96</v>
      </c>
    </row>
    <row r="33" spans="1:18" ht="15" customHeight="1" thickBot="1" x14ac:dyDescent="0.35">
      <c r="A33" s="60" t="s">
        <v>226</v>
      </c>
      <c r="B33" s="4" t="s">
        <v>158</v>
      </c>
      <c r="C33" s="35">
        <v>7</v>
      </c>
      <c r="D33" s="35">
        <v>5</v>
      </c>
      <c r="E33" s="35">
        <v>9</v>
      </c>
      <c r="F33" s="36">
        <v>8</v>
      </c>
      <c r="G33" s="74">
        <v>9</v>
      </c>
      <c r="H33" s="37">
        <v>5</v>
      </c>
      <c r="I33" s="37">
        <v>9</v>
      </c>
      <c r="J33" s="35">
        <v>9</v>
      </c>
      <c r="K33" s="35">
        <v>3</v>
      </c>
      <c r="L33" s="35">
        <v>6</v>
      </c>
      <c r="M33" s="37">
        <v>8</v>
      </c>
      <c r="N33" s="35">
        <v>6</v>
      </c>
      <c r="O33" s="35">
        <v>7</v>
      </c>
      <c r="P33" s="35">
        <v>9</v>
      </c>
      <c r="Q33" s="46">
        <v>9</v>
      </c>
      <c r="R33" s="99">
        <f>(COUNTIF($C33:Q33,1)*25)+(COUNTIF($C33:Q33,2)*18)+(COUNTIF($C33:Q33,3)*15)+(COUNTIF($C33:Q33,4)*12)+(COUNTIF($C33:Q33,5)*10)+(COUNTIF($C33:Q33,6)*8)+(COUNTIF($C33:Q33,7)*6)+(COUNTIF($C33:Q33,8)*4)+(COUNTIF($C33:Q33,9)*2)+(COUNTIF($C33:Q33,10))</f>
        <v>83</v>
      </c>
    </row>
    <row r="34" spans="1:18" ht="15" customHeight="1" x14ac:dyDescent="0.3">
      <c r="A34" s="112"/>
      <c r="B34" s="106"/>
      <c r="C34" s="113"/>
      <c r="D34" s="113"/>
      <c r="E34" s="113"/>
      <c r="F34" s="113"/>
      <c r="G34" s="113"/>
      <c r="H34" s="113"/>
      <c r="I34" s="113"/>
      <c r="J34" s="113"/>
      <c r="K34" s="113"/>
      <c r="L34" s="113"/>
      <c r="M34" s="113"/>
      <c r="N34" s="113"/>
      <c r="O34" s="113"/>
      <c r="P34" s="113"/>
      <c r="Q34" s="113"/>
      <c r="R34" s="112"/>
    </row>
    <row r="35" spans="1:18" ht="15" customHeight="1" x14ac:dyDescent="0.3">
      <c r="A35" s="61" t="s">
        <v>9</v>
      </c>
      <c r="B35" s="106"/>
      <c r="C35" s="9" t="s">
        <v>392</v>
      </c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2"/>
    </row>
    <row r="36" spans="1:18" ht="15" customHeight="1" x14ac:dyDescent="0.3">
      <c r="A36" s="112"/>
      <c r="B36" s="106"/>
      <c r="C36" s="113"/>
      <c r="D36" s="113"/>
      <c r="E36" s="113"/>
      <c r="F36" s="113"/>
      <c r="G36" s="113"/>
      <c r="H36" s="113"/>
      <c r="I36" s="113"/>
      <c r="J36" s="113"/>
      <c r="K36" s="113"/>
      <c r="L36" s="113"/>
      <c r="M36" s="113"/>
      <c r="N36" s="113"/>
      <c r="O36" s="113"/>
      <c r="P36" s="113"/>
      <c r="Q36" s="113"/>
      <c r="R36" s="112"/>
    </row>
    <row r="37" spans="1:18" ht="15" customHeight="1" x14ac:dyDescent="0.3">
      <c r="A37" s="257" t="s">
        <v>64</v>
      </c>
      <c r="B37" s="257"/>
      <c r="C37" s="257"/>
      <c r="D37" s="257"/>
      <c r="E37" s="257"/>
      <c r="F37" s="257"/>
      <c r="G37" s="257"/>
      <c r="H37" s="257"/>
      <c r="I37" s="257"/>
      <c r="J37" s="257"/>
      <c r="K37" s="257"/>
      <c r="L37" s="257"/>
      <c r="M37" s="257"/>
      <c r="N37" s="257"/>
      <c r="O37" s="257"/>
      <c r="P37" s="257"/>
      <c r="Q37" s="257"/>
    </row>
    <row r="38" spans="1:18" ht="15" customHeight="1" thickBot="1" x14ac:dyDescent="0.35">
      <c r="A38" s="257"/>
      <c r="B38" s="257"/>
      <c r="C38" s="257"/>
      <c r="D38" s="257"/>
      <c r="E38" s="257"/>
      <c r="F38" s="257"/>
      <c r="G38" s="257"/>
      <c r="H38" s="257"/>
      <c r="I38" s="257"/>
      <c r="J38" s="257"/>
      <c r="K38" s="257"/>
      <c r="L38" s="257"/>
      <c r="M38" s="257"/>
      <c r="N38" s="257"/>
      <c r="O38" s="257"/>
      <c r="P38" s="257"/>
      <c r="Q38" s="257"/>
    </row>
    <row r="39" spans="1:18" ht="15" customHeight="1" thickBot="1" x14ac:dyDescent="0.35">
      <c r="A39" s="110"/>
      <c r="B39" s="79"/>
      <c r="C39" s="262" t="s">
        <v>218</v>
      </c>
      <c r="D39" s="271"/>
      <c r="E39" s="271"/>
      <c r="F39" s="271"/>
      <c r="G39" s="263"/>
      <c r="H39" s="262" t="s">
        <v>219</v>
      </c>
      <c r="I39" s="271"/>
      <c r="J39" s="271"/>
      <c r="K39" s="271"/>
      <c r="L39" s="263"/>
      <c r="M39" s="264" t="s">
        <v>220</v>
      </c>
      <c r="N39" s="271"/>
      <c r="O39" s="271"/>
      <c r="P39" s="271"/>
      <c r="Q39" s="265"/>
    </row>
    <row r="40" spans="1:18" ht="15" customHeight="1" x14ac:dyDescent="0.3">
      <c r="A40" s="255" t="s">
        <v>1</v>
      </c>
      <c r="B40" s="256"/>
      <c r="C40" s="80" t="s">
        <v>69</v>
      </c>
      <c r="D40" s="81" t="s">
        <v>135</v>
      </c>
      <c r="E40" s="80" t="s">
        <v>77</v>
      </c>
      <c r="F40" s="80" t="s">
        <v>76</v>
      </c>
      <c r="G40" s="94" t="s">
        <v>70</v>
      </c>
      <c r="H40" s="83" t="s">
        <v>189</v>
      </c>
      <c r="I40" s="83" t="s">
        <v>42</v>
      </c>
      <c r="J40" s="80" t="s">
        <v>233</v>
      </c>
      <c r="K40" s="81" t="s">
        <v>49</v>
      </c>
      <c r="L40" s="82" t="s">
        <v>56</v>
      </c>
      <c r="M40" s="83" t="s">
        <v>221</v>
      </c>
      <c r="N40" s="83" t="s">
        <v>222</v>
      </c>
      <c r="O40" s="80" t="s">
        <v>223</v>
      </c>
      <c r="P40" s="80" t="s">
        <v>224</v>
      </c>
      <c r="Q40" s="84" t="s">
        <v>154</v>
      </c>
      <c r="R40" s="40" t="s">
        <v>2</v>
      </c>
    </row>
    <row r="41" spans="1:18" ht="15" customHeight="1" x14ac:dyDescent="0.3">
      <c r="A41" s="59" t="s">
        <v>3</v>
      </c>
      <c r="B41" s="119" t="s">
        <v>378</v>
      </c>
      <c r="C41" s="19">
        <v>1</v>
      </c>
      <c r="D41" s="20">
        <v>1</v>
      </c>
      <c r="E41" s="19">
        <v>1</v>
      </c>
      <c r="F41" s="19">
        <v>1</v>
      </c>
      <c r="G41" s="73">
        <v>1</v>
      </c>
      <c r="H41" s="21">
        <v>1</v>
      </c>
      <c r="I41" s="21">
        <v>2</v>
      </c>
      <c r="J41" s="22">
        <v>1</v>
      </c>
      <c r="K41" s="19">
        <v>2</v>
      </c>
      <c r="L41" s="73">
        <v>5</v>
      </c>
      <c r="M41" s="20">
        <v>1</v>
      </c>
      <c r="N41" s="19">
        <v>1</v>
      </c>
      <c r="O41" s="21">
        <v>1</v>
      </c>
      <c r="P41" s="19">
        <v>1</v>
      </c>
      <c r="Q41" s="45">
        <v>1</v>
      </c>
      <c r="R41" s="41">
        <f>(COUNTIF($C41:Q41,1)*25)+(COUNTIF($C41:Q41,2)*18)+(COUNTIF($C41:Q41,3)*15)+(COUNTIF($C41:Q41,4)*12)+(COUNTIF($C41:Q41,5)*10)+(COUNTIF($C41:Q41,6)*8)+(COUNTIF($C41:Q41,7)*6)+(COUNTIF($C41:Q41,8)*4)+(COUNTIF($C41:Q41,9)*2)+(COUNTIF($C41:Q41,10))+COUNTIF($C$49:$Q$49,B41)+3</f>
        <v>363</v>
      </c>
    </row>
    <row r="42" spans="1:18" ht="15" customHeight="1" x14ac:dyDescent="0.3">
      <c r="A42" s="59" t="s">
        <v>4</v>
      </c>
      <c r="B42" s="2" t="s">
        <v>13</v>
      </c>
      <c r="C42" s="19">
        <v>2</v>
      </c>
      <c r="D42" s="20">
        <v>4</v>
      </c>
      <c r="E42" s="19">
        <v>2</v>
      </c>
      <c r="F42" s="19">
        <v>6</v>
      </c>
      <c r="G42" s="73">
        <v>2</v>
      </c>
      <c r="H42" s="21">
        <v>3</v>
      </c>
      <c r="I42" s="21">
        <v>1</v>
      </c>
      <c r="J42" s="19">
        <v>2</v>
      </c>
      <c r="K42" s="19">
        <v>1</v>
      </c>
      <c r="L42" s="73">
        <v>3</v>
      </c>
      <c r="M42" s="20">
        <v>5</v>
      </c>
      <c r="N42" s="19">
        <v>4</v>
      </c>
      <c r="O42" s="19">
        <v>7</v>
      </c>
      <c r="P42" s="19">
        <v>2</v>
      </c>
      <c r="Q42" s="45">
        <v>4</v>
      </c>
      <c r="R42" s="41">
        <f>(COUNTIF($C42:Q42,1)*25)+(COUNTIF($C42:Q42,2)*18)+(COUNTIF($C42:Q42,3)*15)+(COUNTIF($C42:Q42,4)*12)+(COUNTIF($C42:Q42,5)*10)+(COUNTIF($C42:Q42,6)*8)+(COUNTIF($C42:Q42,7)*6)+(COUNTIF($C42:Q42,8)*4)+(COUNTIF($C42:Q42,9)*2)+(COUNTIF($C42:Q42,10))+COUNTIF($C$49:$Q$49,B42)</f>
        <v>230</v>
      </c>
    </row>
    <row r="43" spans="1:18" ht="15" customHeight="1" x14ac:dyDescent="0.3">
      <c r="A43" s="59" t="s">
        <v>5</v>
      </c>
      <c r="B43" s="15" t="s">
        <v>169</v>
      </c>
      <c r="C43" s="21">
        <v>8</v>
      </c>
      <c r="D43" s="20">
        <v>7</v>
      </c>
      <c r="E43" s="19">
        <v>4</v>
      </c>
      <c r="F43" s="21">
        <v>3</v>
      </c>
      <c r="G43" s="95">
        <v>4</v>
      </c>
      <c r="H43" s="21">
        <v>7</v>
      </c>
      <c r="I43" s="21">
        <v>3</v>
      </c>
      <c r="J43" s="19">
        <v>3</v>
      </c>
      <c r="K43" s="19">
        <v>3</v>
      </c>
      <c r="L43" s="73">
        <v>2</v>
      </c>
      <c r="M43" s="20">
        <v>4</v>
      </c>
      <c r="N43" s="19">
        <v>2</v>
      </c>
      <c r="O43" s="19">
        <v>2</v>
      </c>
      <c r="P43" s="19">
        <v>3</v>
      </c>
      <c r="Q43" s="45">
        <v>2</v>
      </c>
      <c r="R43" s="41">
        <f>(COUNTIF($C43:Q43,1)*25)+(COUNTIF($C43:Q43,2)*18)+(COUNTIF($C43:Q43,3)*15)+(COUNTIF($C43:Q43,4)*12)+(COUNTIF($C43:Q43,5)*10)+(COUNTIF($C43:Q43,6)*8)+(COUNTIF($C43:Q43,7)*6)+(COUNTIF($C43:Q43,8)*4)+(COUNTIF($C43:Q43,9)*2)+(COUNTIF($C43:Q43,10))+COUNTIF($C$49:$Q$49,B43)+3</f>
        <v>202</v>
      </c>
    </row>
    <row r="44" spans="1:18" ht="15" customHeight="1" x14ac:dyDescent="0.3">
      <c r="A44" s="59" t="s">
        <v>6</v>
      </c>
      <c r="B44" s="15" t="s">
        <v>35</v>
      </c>
      <c r="C44" s="21">
        <v>3</v>
      </c>
      <c r="D44" s="20">
        <v>3</v>
      </c>
      <c r="E44" s="19">
        <v>3</v>
      </c>
      <c r="F44" s="21">
        <v>2</v>
      </c>
      <c r="G44" s="95">
        <v>5</v>
      </c>
      <c r="H44" s="21">
        <v>6</v>
      </c>
      <c r="I44" s="21">
        <v>5</v>
      </c>
      <c r="J44" s="19">
        <v>5</v>
      </c>
      <c r="K44" s="21">
        <v>5</v>
      </c>
      <c r="L44" s="73">
        <v>4</v>
      </c>
      <c r="M44" s="20">
        <v>2</v>
      </c>
      <c r="N44" s="19">
        <v>5</v>
      </c>
      <c r="O44" s="19">
        <v>4</v>
      </c>
      <c r="P44" s="19">
        <v>4</v>
      </c>
      <c r="Q44" s="45">
        <v>7</v>
      </c>
      <c r="R44" s="41">
        <f>(COUNTIF($C44:Q44,1)*25)+(COUNTIF($C44:Q44,2)*18)+(COUNTIF($C44:Q44,3)*15)+(COUNTIF($C44:Q44,4)*12)+(COUNTIF($C44:Q44,5)*10)+(COUNTIF($C44:Q44,6)*8)+(COUNTIF($C44:Q44,7)*6)+(COUNTIF($C44:Q44,8)*4)+(COUNTIF($C44:Q44,9)*2)+(COUNTIF($C44:Q44,10))+COUNTIF($C$49:$Q$49,B44)</f>
        <v>181</v>
      </c>
    </row>
    <row r="45" spans="1:18" ht="15" customHeight="1" x14ac:dyDescent="0.3">
      <c r="A45" s="59" t="s">
        <v>7</v>
      </c>
      <c r="B45" s="15" t="s">
        <v>159</v>
      </c>
      <c r="C45" s="21">
        <v>4</v>
      </c>
      <c r="D45" s="20">
        <v>6</v>
      </c>
      <c r="E45" s="19">
        <v>5</v>
      </c>
      <c r="F45" s="21">
        <v>4</v>
      </c>
      <c r="G45" s="95">
        <v>3</v>
      </c>
      <c r="H45" s="21">
        <v>5</v>
      </c>
      <c r="I45" s="21">
        <v>4</v>
      </c>
      <c r="J45" s="19">
        <v>6</v>
      </c>
      <c r="K45" s="21">
        <v>4</v>
      </c>
      <c r="L45" s="73">
        <v>1</v>
      </c>
      <c r="M45" s="20">
        <v>6</v>
      </c>
      <c r="N45" s="19">
        <v>7</v>
      </c>
      <c r="O45" s="19">
        <v>5</v>
      </c>
      <c r="P45" s="19">
        <v>6</v>
      </c>
      <c r="Q45" s="45">
        <v>3</v>
      </c>
      <c r="R45" s="41">
        <f>(COUNTIF($C45:Q45,1)*25)+(COUNTIF($C45:Q45,2)*18)+(COUNTIF($C45:Q45,3)*15)+(COUNTIF($C45:Q45,4)*12)+(COUNTIF($C45:Q45,5)*10)+(COUNTIF($C45:Q45,6)*8)+(COUNTIF($C45:Q45,7)*6)+(COUNTIF($C45:Q45,8)*4)+(COUNTIF($C45:Q45,9)*2)+(COUNTIF($C45:Q45,10))+COUNTIF($C$49:$Q$49,B45)</f>
        <v>172</v>
      </c>
    </row>
    <row r="46" spans="1:18" ht="15" customHeight="1" x14ac:dyDescent="0.3">
      <c r="A46" s="59" t="s">
        <v>8</v>
      </c>
      <c r="B46" s="15" t="s">
        <v>12</v>
      </c>
      <c r="C46" s="21">
        <v>5</v>
      </c>
      <c r="D46" s="20">
        <v>8</v>
      </c>
      <c r="E46" s="19">
        <v>6</v>
      </c>
      <c r="F46" s="21">
        <v>5</v>
      </c>
      <c r="G46" s="95">
        <v>8</v>
      </c>
      <c r="H46" s="21">
        <v>2</v>
      </c>
      <c r="I46" s="21">
        <v>7</v>
      </c>
      <c r="J46" s="19">
        <v>7</v>
      </c>
      <c r="K46" s="21">
        <v>7</v>
      </c>
      <c r="L46" s="73">
        <v>6</v>
      </c>
      <c r="M46" s="20">
        <v>3</v>
      </c>
      <c r="N46" s="19">
        <v>3</v>
      </c>
      <c r="O46" s="19">
        <v>6</v>
      </c>
      <c r="P46" s="19">
        <v>5</v>
      </c>
      <c r="Q46" s="45">
        <v>5</v>
      </c>
      <c r="R46" s="41">
        <f>(COUNTIF($C46:Q46,1)*25)+(COUNTIF($C46:Q46,2)*18)+(COUNTIF($C46:Q46,3)*15)+(COUNTIF($C46:Q46,4)*12)+(COUNTIF($C46:Q46,5)*10)+(COUNTIF($C46:Q46,6)*8)+(COUNTIF($C46:Q46,7)*6)+(COUNTIF($C46:Q46,8)*4)+(COUNTIF($C46:Q46,9)*2)+(COUNTIF($C46:Q46,10))+COUNTIF($C$49:$Q$49,B46)</f>
        <v>138</v>
      </c>
    </row>
    <row r="47" spans="1:18" ht="15" customHeight="1" x14ac:dyDescent="0.3">
      <c r="A47" s="59" t="s">
        <v>103</v>
      </c>
      <c r="B47" s="15" t="s">
        <v>129</v>
      </c>
      <c r="C47" s="21">
        <v>6</v>
      </c>
      <c r="D47" s="20">
        <v>5</v>
      </c>
      <c r="E47" s="19">
        <v>8</v>
      </c>
      <c r="F47" s="21">
        <v>7</v>
      </c>
      <c r="G47" s="95">
        <v>6</v>
      </c>
      <c r="H47" s="21">
        <v>4</v>
      </c>
      <c r="I47" s="21">
        <v>8</v>
      </c>
      <c r="J47" s="19">
        <v>4</v>
      </c>
      <c r="K47" s="21">
        <v>6</v>
      </c>
      <c r="L47" s="73">
        <v>8</v>
      </c>
      <c r="M47" s="20">
        <v>8</v>
      </c>
      <c r="N47" s="19">
        <v>6</v>
      </c>
      <c r="O47" s="19">
        <v>8</v>
      </c>
      <c r="P47" s="19">
        <v>8</v>
      </c>
      <c r="Q47" s="45">
        <v>6</v>
      </c>
      <c r="R47" s="41">
        <f>(COUNTIF($C47:Q47,1)*25)+(COUNTIF($C47:Q47,2)*18)+(COUNTIF($C47:Q47,3)*15)+(COUNTIF($C47:Q47,4)*12)+(COUNTIF($C47:Q47,5)*10)+(COUNTIF($C47:Q47,6)*8)+(COUNTIF($C47:Q47,7)*6)+(COUNTIF($C47:Q47,8)*4)+(COUNTIF($C47:Q47,9)*2)+(COUNTIF($C47:Q47,10))+COUNTIF($C$49:$Q$49,B47)</f>
        <v>104</v>
      </c>
    </row>
    <row r="48" spans="1:18" ht="15" customHeight="1" thickBot="1" x14ac:dyDescent="0.35">
      <c r="A48" s="60" t="s">
        <v>104</v>
      </c>
      <c r="B48" s="57" t="s">
        <v>171</v>
      </c>
      <c r="C48" s="24">
        <v>7</v>
      </c>
      <c r="D48" s="24">
        <v>2</v>
      </c>
      <c r="E48" s="24">
        <v>7</v>
      </c>
      <c r="F48" s="25">
        <v>8</v>
      </c>
      <c r="G48" s="96">
        <v>7</v>
      </c>
      <c r="H48" s="114">
        <v>8</v>
      </c>
      <c r="I48" s="26">
        <v>6</v>
      </c>
      <c r="J48" s="24">
        <v>8</v>
      </c>
      <c r="K48" s="24">
        <v>8</v>
      </c>
      <c r="L48" s="96">
        <v>7</v>
      </c>
      <c r="M48" s="26">
        <v>7</v>
      </c>
      <c r="N48" s="24">
        <v>8</v>
      </c>
      <c r="O48" s="24">
        <v>3</v>
      </c>
      <c r="P48" s="24">
        <v>7</v>
      </c>
      <c r="Q48" s="92">
        <v>8</v>
      </c>
      <c r="R48" s="42">
        <f>(COUNTIF($C48:Q48,1)*25)+(COUNTIF($C48:Q48,2)*18)+(COUNTIF($C48:Q48,3)*15)+(COUNTIF($C48:Q48,4)*12)+(COUNTIF($C48:Q48,5)*10)+(COUNTIF($C48:Q48,6)*8)+(COUNTIF($C48:Q48,7)*6)+(COUNTIF($C48:Q48,8)*4)+(COUNTIF($C48:Q48,9)*2)+(COUNTIF($C48:Q48,10))+COUNTIF($C$49:$Q$49,B48)</f>
        <v>101</v>
      </c>
    </row>
    <row r="49" spans="1:18" ht="15" customHeight="1" thickBot="1" x14ac:dyDescent="0.35">
      <c r="A49" s="78"/>
      <c r="B49" s="108" t="s">
        <v>196</v>
      </c>
      <c r="C49" s="115" t="s">
        <v>378</v>
      </c>
      <c r="D49" s="115" t="s">
        <v>378</v>
      </c>
      <c r="E49" s="115" t="s">
        <v>378</v>
      </c>
      <c r="F49" s="115" t="s">
        <v>378</v>
      </c>
      <c r="G49" s="120" t="s">
        <v>378</v>
      </c>
      <c r="H49" s="117" t="s">
        <v>378</v>
      </c>
      <c r="I49" s="115" t="s">
        <v>378</v>
      </c>
      <c r="J49" s="115" t="s">
        <v>378</v>
      </c>
      <c r="K49" s="115" t="s">
        <v>378</v>
      </c>
      <c r="L49" s="116" t="s">
        <v>159</v>
      </c>
      <c r="M49" s="117" t="s">
        <v>378</v>
      </c>
      <c r="N49" s="115" t="s">
        <v>378</v>
      </c>
      <c r="O49" s="115" t="s">
        <v>378</v>
      </c>
      <c r="P49" s="115" t="s">
        <v>378</v>
      </c>
      <c r="Q49" s="118" t="s">
        <v>378</v>
      </c>
    </row>
    <row r="50" spans="1:18" ht="15" customHeight="1" x14ac:dyDescent="0.3">
      <c r="A50" s="105"/>
      <c r="B50" s="10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29"/>
      <c r="R50" s="29"/>
    </row>
    <row r="51" spans="1:18" ht="15" customHeight="1" x14ac:dyDescent="0.3">
      <c r="A51" s="61" t="s">
        <v>232</v>
      </c>
      <c r="B51" s="1"/>
      <c r="C51" s="9" t="s">
        <v>393</v>
      </c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</row>
    <row r="52" spans="1:18" ht="15" customHeight="1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</row>
    <row r="53" spans="1:18" ht="15" customHeight="1" x14ac:dyDescent="0.3">
      <c r="A53" s="1"/>
    </row>
    <row r="54" spans="1:18" ht="15" customHeight="1" x14ac:dyDescent="0.3">
      <c r="A54" s="1"/>
    </row>
    <row r="55" spans="1:18" ht="15" customHeight="1" x14ac:dyDescent="0.3">
      <c r="A55" s="1"/>
    </row>
    <row r="56" spans="1:18" ht="15" customHeight="1" x14ac:dyDescent="0.3">
      <c r="A56" s="1"/>
    </row>
    <row r="57" spans="1:18" ht="15" customHeight="1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</row>
    <row r="58" spans="1:18" ht="15" customHeight="1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</row>
    <row r="59" spans="1:18" ht="15" customHeight="1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</row>
    <row r="60" spans="1:18" ht="15" customHeight="1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</row>
    <row r="61" spans="1:18" ht="15" customHeight="1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</row>
    <row r="62" spans="1:18" ht="15" customHeight="1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</row>
    <row r="63" spans="1:18" ht="15" customHeight="1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</row>
    <row r="64" spans="1:18" ht="15" customHeight="1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</row>
    <row r="65" spans="1:16" ht="15" customHeight="1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</row>
    <row r="66" spans="1:16" ht="15" customHeight="1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</row>
    <row r="67" spans="1:16" ht="15" customHeight="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</row>
    <row r="68" spans="1:16" ht="15" customHeight="1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</row>
    <row r="69" spans="1:16" ht="15" customHeight="1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</row>
    <row r="70" spans="1:16" ht="15" customHeight="1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</row>
    <row r="71" spans="1:16" ht="15" customHeight="1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</row>
    <row r="72" spans="1:16" ht="15" customHeight="1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</row>
    <row r="73" spans="1:16" ht="15" customHeight="1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</row>
    <row r="74" spans="1:16" ht="15" customHeight="1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</row>
    <row r="75" spans="1:16" ht="15" customHeight="1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</row>
    <row r="76" spans="1:16" ht="15" customHeight="1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</row>
    <row r="77" spans="1:16" ht="15" customHeight="1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</row>
    <row r="78" spans="1:16" ht="15" customHeight="1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</row>
    <row r="79" spans="1:16" ht="15" customHeight="1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</row>
    <row r="80" spans="1:16" ht="15" customHeight="1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</row>
    <row r="81" spans="1:16" ht="15" customHeight="1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</row>
    <row r="82" spans="1:16" ht="15" customHeight="1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</row>
    <row r="83" spans="1:16" ht="15" customHeight="1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</row>
    <row r="84" spans="1:16" ht="15" customHeight="1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</row>
    <row r="85" spans="1:16" ht="15" customHeight="1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</row>
    <row r="86" spans="1:16" ht="15" customHeight="1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</row>
    <row r="87" spans="1:16" ht="15" customHeight="1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</row>
    <row r="88" spans="1:16" ht="15" customHeight="1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</row>
    <row r="89" spans="1:16" ht="15" customHeight="1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</row>
    <row r="90" spans="1:16" ht="15" customHeight="1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</row>
    <row r="91" spans="1:16" ht="15" customHeight="1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</row>
    <row r="92" spans="1:16" ht="15" customHeight="1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</row>
    <row r="93" spans="1:16" ht="15" customHeight="1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</row>
    <row r="94" spans="1:16" ht="15" customHeight="1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</row>
    <row r="95" spans="1:16" ht="15" customHeight="1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</row>
    <row r="96" spans="1:16" ht="15" customHeight="1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</row>
    <row r="97" spans="1:16" ht="15" customHeight="1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</row>
    <row r="98" spans="1:16" ht="15" customHeight="1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</row>
    <row r="99" spans="1:16" ht="15" customHeight="1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</row>
    <row r="100" spans="1:16" ht="15" customHeight="1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</row>
    <row r="101" spans="1:16" ht="15" customHeight="1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</row>
    <row r="102" spans="1:16" ht="15" customHeight="1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</row>
    <row r="103" spans="1:16" ht="15" customHeight="1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</row>
    <row r="104" spans="1:16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</row>
    <row r="105" spans="1:16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</row>
    <row r="106" spans="1:16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</row>
    <row r="107" spans="1:16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</row>
    <row r="108" spans="1:16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</row>
    <row r="109" spans="1:16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</row>
    <row r="110" spans="1:16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</row>
    <row r="111" spans="1:16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</row>
    <row r="112" spans="1:16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</row>
    <row r="113" spans="1:16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</row>
    <row r="114" spans="1:16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</row>
    <row r="115" spans="1:16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</row>
    <row r="116" spans="1:16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</row>
    <row r="117" spans="1:16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</row>
    <row r="118" spans="1:16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</row>
    <row r="119" spans="1:16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</row>
    <row r="120" spans="1:16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</row>
    <row r="121" spans="1:16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</row>
    <row r="122" spans="1:16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</row>
    <row r="123" spans="1:16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</row>
    <row r="124" spans="1:16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</row>
    <row r="125" spans="1:16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</row>
    <row r="126" spans="1:16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</row>
    <row r="127" spans="1:16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</row>
    <row r="128" spans="1:16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</row>
    <row r="129" spans="1:16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</row>
    <row r="130" spans="1:16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</row>
    <row r="131" spans="1:16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</row>
    <row r="132" spans="1:16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</row>
    <row r="133" spans="1:16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</row>
    <row r="134" spans="1:16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</row>
    <row r="135" spans="1:16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</row>
    <row r="136" spans="1:16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</row>
    <row r="137" spans="1:16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</row>
    <row r="138" spans="1:16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</row>
    <row r="139" spans="1:16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</row>
    <row r="140" spans="1:16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</row>
    <row r="141" spans="1:16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</row>
    <row r="142" spans="1:16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</row>
    <row r="143" spans="1:16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</row>
    <row r="144" spans="1:16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</row>
    <row r="145" spans="1:16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</row>
    <row r="146" spans="1:16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</row>
    <row r="147" spans="1:16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</row>
    <row r="148" spans="1:16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</row>
    <row r="149" spans="1:16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</row>
    <row r="150" spans="1:16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</row>
    <row r="151" spans="1:16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</row>
    <row r="152" spans="1:16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</row>
    <row r="153" spans="1:16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</row>
    <row r="154" spans="1:16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</row>
    <row r="155" spans="1:16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</row>
    <row r="156" spans="1:16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</row>
    <row r="157" spans="1:16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</row>
    <row r="158" spans="1:16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</row>
    <row r="159" spans="1:16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</row>
    <row r="160" spans="1:16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</row>
    <row r="161" spans="1:16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</row>
    <row r="162" spans="1:16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</row>
    <row r="163" spans="1:16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</row>
    <row r="164" spans="1:16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</row>
    <row r="165" spans="1:16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</row>
    <row r="166" spans="1:16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</row>
    <row r="167" spans="1:16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</row>
    <row r="168" spans="1:16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</row>
    <row r="169" spans="1:16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</row>
    <row r="170" spans="1:16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</row>
    <row r="171" spans="1:16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</row>
    <row r="172" spans="1:16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</row>
    <row r="173" spans="1:16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</row>
    <row r="174" spans="1:16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</row>
    <row r="175" spans="1:16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</row>
    <row r="176" spans="1:16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</row>
    <row r="177" spans="1:16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</row>
    <row r="178" spans="1:16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</row>
  </sheetData>
  <sortState xmlns:xlrd2="http://schemas.microsoft.com/office/spreadsheetml/2017/richdata2" ref="B41:R48">
    <sortCondition descending="1" ref="R41:R48"/>
  </sortState>
  <mergeCells count="18">
    <mergeCell ref="A40:B40"/>
    <mergeCell ref="A37:Q38"/>
    <mergeCell ref="A21:R22"/>
    <mergeCell ref="C23:G23"/>
    <mergeCell ref="H23:L23"/>
    <mergeCell ref="M23:Q23"/>
    <mergeCell ref="A24:B24"/>
    <mergeCell ref="C39:G39"/>
    <mergeCell ref="H39:L39"/>
    <mergeCell ref="M39:Q39"/>
    <mergeCell ref="A1:R2"/>
    <mergeCell ref="A3:R3"/>
    <mergeCell ref="A4:R4"/>
    <mergeCell ref="A6:R7"/>
    <mergeCell ref="A9:B9"/>
    <mergeCell ref="C8:G8"/>
    <mergeCell ref="H8:L8"/>
    <mergeCell ref="M8:Q8"/>
  </mergeCells>
  <dataValidations count="1">
    <dataValidation type="list" allowBlank="1" showInputMessage="1" showErrorMessage="1" sqref="C49:Q49" xr:uid="{00000000-0002-0000-0B00-000000000000}">
      <formula1>$B$41:$B$48</formula1>
    </dataValidation>
  </dataValidations>
  <pageMargins left="0.7" right="0.7" top="0.75" bottom="0.75" header="0.3" footer="0.3"/>
  <pageSetup paperSize="9" orientation="portrait" horizontalDpi="0" verticalDpi="0" r:id="rId1"/>
  <ignoredErrors>
    <ignoredError sqref="R42:R43" formula="1"/>
  </ignoredError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E9A3E-E08B-4D87-9BAC-AD3523C5BBFA}">
  <dimension ref="A1:R185"/>
  <sheetViews>
    <sheetView showGridLines="0" topLeftCell="A35" zoomScale="115" zoomScaleNormal="115" workbookViewId="0">
      <selection activeCell="A3" sqref="A3:R3"/>
    </sheetView>
  </sheetViews>
  <sheetFormatPr defaultRowHeight="14.4" x14ac:dyDescent="0.3"/>
  <cols>
    <col min="1" max="1" width="3.44140625" customWidth="1"/>
    <col min="2" max="2" width="18.44140625" customWidth="1"/>
    <col min="3" max="18" width="11" customWidth="1"/>
  </cols>
  <sheetData>
    <row r="1" spans="1:18" x14ac:dyDescent="0.3">
      <c r="A1" s="258" t="s">
        <v>234</v>
      </c>
      <c r="B1" s="258"/>
      <c r="C1" s="258"/>
      <c r="D1" s="258"/>
      <c r="E1" s="258"/>
      <c r="F1" s="258"/>
      <c r="G1" s="258"/>
      <c r="H1" s="258"/>
      <c r="I1" s="258"/>
      <c r="J1" s="258"/>
      <c r="K1" s="258"/>
      <c r="L1" s="258"/>
      <c r="M1" s="258"/>
      <c r="N1" s="258"/>
      <c r="O1" s="258"/>
      <c r="P1" s="258"/>
      <c r="Q1" s="258"/>
      <c r="R1" s="258"/>
    </row>
    <row r="2" spans="1:18" x14ac:dyDescent="0.3">
      <c r="A2" s="258"/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8"/>
      <c r="P2" s="258"/>
      <c r="Q2" s="258"/>
      <c r="R2" s="258"/>
    </row>
    <row r="3" spans="1:18" ht="21.75" customHeight="1" x14ac:dyDescent="0.55000000000000004">
      <c r="A3" s="259" t="s">
        <v>235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59"/>
      <c r="P3" s="259"/>
      <c r="Q3" s="259"/>
      <c r="R3" s="259"/>
    </row>
    <row r="4" spans="1:18" ht="21.75" customHeight="1" x14ac:dyDescent="0.55000000000000004">
      <c r="A4" s="259" t="s">
        <v>236</v>
      </c>
      <c r="B4" s="259"/>
      <c r="C4" s="259"/>
      <c r="D4" s="259"/>
      <c r="E4" s="259"/>
      <c r="F4" s="259"/>
      <c r="G4" s="259"/>
      <c r="H4" s="259"/>
      <c r="I4" s="259"/>
      <c r="J4" s="259"/>
      <c r="K4" s="259"/>
      <c r="L4" s="259"/>
      <c r="M4" s="259"/>
      <c r="N4" s="259"/>
      <c r="O4" s="259"/>
      <c r="P4" s="259"/>
      <c r="Q4" s="259"/>
      <c r="R4" s="259"/>
    </row>
    <row r="5" spans="1:18" ht="15" customHeight="1" x14ac:dyDescent="0.4">
      <c r="A5" s="28"/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</row>
    <row r="6" spans="1:18" ht="15" customHeight="1" x14ac:dyDescent="0.3">
      <c r="A6" s="257" t="s">
        <v>62</v>
      </c>
      <c r="B6" s="257"/>
      <c r="C6" s="257"/>
      <c r="D6" s="257"/>
      <c r="E6" s="257"/>
      <c r="F6" s="257"/>
      <c r="G6" s="257"/>
      <c r="H6" s="257"/>
      <c r="I6" s="257"/>
      <c r="J6" s="257"/>
      <c r="K6" s="257"/>
      <c r="L6" s="257"/>
      <c r="M6" s="257"/>
      <c r="N6" s="257"/>
      <c r="O6" s="257"/>
      <c r="P6" s="257"/>
      <c r="Q6" s="257"/>
      <c r="R6" s="257"/>
    </row>
    <row r="7" spans="1:18" ht="15" customHeight="1" thickBot="1" x14ac:dyDescent="0.35">
      <c r="A7" s="257"/>
      <c r="B7" s="257"/>
      <c r="C7" s="257"/>
      <c r="D7" s="257"/>
      <c r="E7" s="25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</row>
    <row r="8" spans="1:18" ht="15" customHeight="1" thickBot="1" x14ac:dyDescent="0.35">
      <c r="A8" s="121"/>
      <c r="B8" s="121"/>
      <c r="C8" s="262" t="s">
        <v>218</v>
      </c>
      <c r="D8" s="271"/>
      <c r="E8" s="271"/>
      <c r="F8" s="271"/>
      <c r="G8" s="263"/>
      <c r="H8" s="262" t="s">
        <v>219</v>
      </c>
      <c r="I8" s="271"/>
      <c r="J8" s="271"/>
      <c r="K8" s="271"/>
      <c r="L8" s="263"/>
      <c r="M8" s="264" t="s">
        <v>220</v>
      </c>
      <c r="N8" s="271"/>
      <c r="O8" s="271"/>
      <c r="P8" s="271"/>
      <c r="Q8" s="265"/>
      <c r="R8" s="121"/>
    </row>
    <row r="9" spans="1:18" ht="15" customHeight="1" x14ac:dyDescent="0.3">
      <c r="A9" s="255" t="s">
        <v>1</v>
      </c>
      <c r="B9" s="256"/>
      <c r="C9" s="163" t="s">
        <v>76</v>
      </c>
      <c r="D9" s="164" t="s">
        <v>74</v>
      </c>
      <c r="E9" s="163" t="s">
        <v>67</v>
      </c>
      <c r="F9" s="163" t="s">
        <v>75</v>
      </c>
      <c r="G9" s="168" t="s">
        <v>70</v>
      </c>
      <c r="H9" s="166" t="s">
        <v>69</v>
      </c>
      <c r="I9" s="166" t="s">
        <v>76</v>
      </c>
      <c r="J9" s="163" t="s">
        <v>73</v>
      </c>
      <c r="K9" s="164" t="s">
        <v>212</v>
      </c>
      <c r="L9" s="165" t="s">
        <v>71</v>
      </c>
      <c r="M9" s="166" t="s">
        <v>224</v>
      </c>
      <c r="N9" s="166" t="s">
        <v>222</v>
      </c>
      <c r="O9" s="163" t="s">
        <v>221</v>
      </c>
      <c r="P9" s="163" t="s">
        <v>238</v>
      </c>
      <c r="Q9" s="167" t="s">
        <v>154</v>
      </c>
      <c r="R9" s="147" t="s">
        <v>2</v>
      </c>
    </row>
    <row r="10" spans="1:18" ht="15" customHeight="1" x14ac:dyDescent="0.3">
      <c r="A10" s="59" t="s">
        <v>3</v>
      </c>
      <c r="B10" s="2" t="s">
        <v>169</v>
      </c>
      <c r="C10" s="151">
        <v>2</v>
      </c>
      <c r="D10" s="152">
        <v>2</v>
      </c>
      <c r="E10" s="151">
        <v>5</v>
      </c>
      <c r="F10" s="151">
        <v>5</v>
      </c>
      <c r="G10" s="161">
        <v>2</v>
      </c>
      <c r="H10" s="153">
        <v>4</v>
      </c>
      <c r="I10" s="153">
        <v>2</v>
      </c>
      <c r="J10" s="154">
        <v>2</v>
      </c>
      <c r="K10" s="151">
        <v>3</v>
      </c>
      <c r="L10" s="161">
        <v>1</v>
      </c>
      <c r="M10" s="152">
        <v>1</v>
      </c>
      <c r="N10" s="151">
        <v>5</v>
      </c>
      <c r="O10" s="153">
        <v>3</v>
      </c>
      <c r="P10" s="151">
        <v>1</v>
      </c>
      <c r="Q10" s="159">
        <v>2</v>
      </c>
      <c r="R10" s="172">
        <f>(COUNTIF($C10:Q10,1)*10)+(COUNTIF($C10:Q10,2)*6)+(COUNTIF($C10:Q10,3)*4)+(COUNTIF($C10:Q10,4)*3)+(COUNTIF($C10:Q10,5)*2)+(COUNTIF($C10:Q10,6))</f>
        <v>83</v>
      </c>
    </row>
    <row r="11" spans="1:18" ht="15" customHeight="1" x14ac:dyDescent="0.3">
      <c r="A11" s="59" t="s">
        <v>4</v>
      </c>
      <c r="B11" s="171" t="s">
        <v>35</v>
      </c>
      <c r="C11" s="151">
        <v>4</v>
      </c>
      <c r="D11" s="152">
        <v>6</v>
      </c>
      <c r="E11" s="151">
        <v>4</v>
      </c>
      <c r="F11" s="151">
        <v>1</v>
      </c>
      <c r="G11" s="161">
        <v>3</v>
      </c>
      <c r="H11" s="153">
        <v>6</v>
      </c>
      <c r="I11" s="153">
        <v>5</v>
      </c>
      <c r="J11" s="151">
        <v>1</v>
      </c>
      <c r="K11" s="151">
        <v>1</v>
      </c>
      <c r="L11" s="161">
        <v>5</v>
      </c>
      <c r="M11" s="152">
        <v>3</v>
      </c>
      <c r="N11" s="151">
        <v>1</v>
      </c>
      <c r="O11" s="151">
        <v>2</v>
      </c>
      <c r="P11" s="151">
        <v>3</v>
      </c>
      <c r="Q11" s="159">
        <v>4</v>
      </c>
      <c r="R11" s="172">
        <f>(COUNTIF($C11:Q11,1)*10)+(COUNTIF($C11:Q11,2)*6)+(COUNTIF($C11:Q11,3)*4)+(COUNTIF($C11:Q11,4)*3)+(COUNTIF($C11:Q11,5)*2)+(COUNTIF($C11:Q11,6))</f>
        <v>73</v>
      </c>
    </row>
    <row r="12" spans="1:18" ht="15" customHeight="1" x14ac:dyDescent="0.3">
      <c r="A12" s="59" t="s">
        <v>5</v>
      </c>
      <c r="B12" s="93" t="s">
        <v>197</v>
      </c>
      <c r="C12" s="153">
        <v>1</v>
      </c>
      <c r="D12" s="152">
        <v>1</v>
      </c>
      <c r="E12" s="151">
        <v>6</v>
      </c>
      <c r="F12" s="153">
        <v>3</v>
      </c>
      <c r="G12" s="169">
        <v>1</v>
      </c>
      <c r="H12" s="153">
        <v>1</v>
      </c>
      <c r="I12" s="153">
        <v>6</v>
      </c>
      <c r="J12" s="151">
        <v>4</v>
      </c>
      <c r="K12" s="151">
        <v>2</v>
      </c>
      <c r="L12" s="161">
        <v>2</v>
      </c>
      <c r="M12" s="152">
        <v>5</v>
      </c>
      <c r="N12" s="151">
        <v>6</v>
      </c>
      <c r="O12" s="151">
        <v>5</v>
      </c>
      <c r="P12" s="151">
        <v>5</v>
      </c>
      <c r="Q12" s="159">
        <v>3</v>
      </c>
      <c r="R12" s="172">
        <f>(COUNTIF($C12:Q12,1)*10)+(COUNTIF($C12:Q12,2)*6)+(COUNTIF($C12:Q12,3)*4)+(COUNTIF($C12:Q12,4)*3)+(COUNTIF($C12:Q12,5)*2)+(COUNTIF($C12:Q12,6))</f>
        <v>72</v>
      </c>
    </row>
    <row r="13" spans="1:18" ht="15" customHeight="1" x14ac:dyDescent="0.3">
      <c r="A13" s="59" t="s">
        <v>6</v>
      </c>
      <c r="B13" s="150" t="s">
        <v>228</v>
      </c>
      <c r="C13" s="153">
        <v>5</v>
      </c>
      <c r="D13" s="152">
        <v>3</v>
      </c>
      <c r="E13" s="151">
        <v>3</v>
      </c>
      <c r="F13" s="153">
        <v>2</v>
      </c>
      <c r="G13" s="169">
        <v>6</v>
      </c>
      <c r="H13" s="153">
        <v>2</v>
      </c>
      <c r="I13" s="153">
        <v>3</v>
      </c>
      <c r="J13" s="151">
        <v>3</v>
      </c>
      <c r="K13" s="153">
        <v>4</v>
      </c>
      <c r="L13" s="161">
        <v>4</v>
      </c>
      <c r="M13" s="152">
        <v>6</v>
      </c>
      <c r="N13" s="151">
        <v>3</v>
      </c>
      <c r="O13" s="151">
        <v>1</v>
      </c>
      <c r="P13" s="151">
        <v>4</v>
      </c>
      <c r="Q13" s="159">
        <v>5</v>
      </c>
      <c r="R13" s="172">
        <f>(COUNTIF($C13:Q13,1)*10)+(COUNTIF($C13:Q13,2)*6)+(COUNTIF($C13:Q13,3)*4)+(COUNTIF($C13:Q13,4)*3)+(COUNTIF($C13:Q13,5)*2)+(COUNTIF($C13:Q13,6))</f>
        <v>57</v>
      </c>
    </row>
    <row r="14" spans="1:18" ht="15" customHeight="1" x14ac:dyDescent="0.3">
      <c r="A14" s="59" t="s">
        <v>7</v>
      </c>
      <c r="B14" s="150" t="s">
        <v>89</v>
      </c>
      <c r="C14" s="153">
        <v>3</v>
      </c>
      <c r="D14" s="152">
        <v>4</v>
      </c>
      <c r="E14" s="151">
        <v>2</v>
      </c>
      <c r="F14" s="153">
        <v>6</v>
      </c>
      <c r="G14" s="169">
        <v>5</v>
      </c>
      <c r="H14" s="153">
        <v>3</v>
      </c>
      <c r="I14" s="153">
        <v>1</v>
      </c>
      <c r="J14" s="151">
        <v>5</v>
      </c>
      <c r="K14" s="153">
        <v>5</v>
      </c>
      <c r="L14" s="161">
        <v>6</v>
      </c>
      <c r="M14" s="152">
        <v>2</v>
      </c>
      <c r="N14" s="151">
        <v>4</v>
      </c>
      <c r="O14" s="151">
        <v>6</v>
      </c>
      <c r="P14" s="151">
        <v>6</v>
      </c>
      <c r="Q14" s="159">
        <v>1</v>
      </c>
      <c r="R14" s="172">
        <f>(COUNTIF($C14:Q14,1)*10)+(COUNTIF($C14:Q14,2)*6)+(COUNTIF($C14:Q14,3)*4)+(COUNTIF($C14:Q14,4)*3)+(COUNTIF($C14:Q14,5)*2)+(COUNTIF($C14:Q14,6))</f>
        <v>56</v>
      </c>
    </row>
    <row r="15" spans="1:18" ht="15" customHeight="1" thickBot="1" x14ac:dyDescent="0.35">
      <c r="A15" s="60" t="s">
        <v>8</v>
      </c>
      <c r="B15" s="149" t="s">
        <v>195</v>
      </c>
      <c r="C15" s="156">
        <v>6</v>
      </c>
      <c r="D15" s="156">
        <v>5</v>
      </c>
      <c r="E15" s="156">
        <v>1</v>
      </c>
      <c r="F15" s="157">
        <v>4</v>
      </c>
      <c r="G15" s="162">
        <v>4</v>
      </c>
      <c r="H15" s="158">
        <v>5</v>
      </c>
      <c r="I15" s="158">
        <v>4</v>
      </c>
      <c r="J15" s="156">
        <v>6</v>
      </c>
      <c r="K15" s="156">
        <v>6</v>
      </c>
      <c r="L15" s="162">
        <v>3</v>
      </c>
      <c r="M15" s="158">
        <v>4</v>
      </c>
      <c r="N15" s="156">
        <v>2</v>
      </c>
      <c r="O15" s="156">
        <v>4</v>
      </c>
      <c r="P15" s="156">
        <v>2</v>
      </c>
      <c r="Q15" s="160">
        <v>6</v>
      </c>
      <c r="R15" s="170">
        <f>(COUNTIF($C15:Q15,1)*10)+(COUNTIF($C15:Q15,2)*6)+(COUNTIF($C15:Q15,3)*4)+(COUNTIF($C15:Q15,4)*3)+(COUNTIF($C15:Q15,5)*2)+(COUNTIF($C15:Q15,6))</f>
        <v>49</v>
      </c>
    </row>
    <row r="16" spans="1:18" ht="15" customHeight="1" x14ac:dyDescent="0.3">
      <c r="A16" s="6"/>
      <c r="B16" s="5"/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75"/>
      <c r="N16" s="75"/>
      <c r="O16" s="75"/>
      <c r="P16" s="7"/>
    </row>
    <row r="17" spans="1:18" ht="15" customHeight="1" x14ac:dyDescent="0.3">
      <c r="A17" s="61" t="s">
        <v>9</v>
      </c>
      <c r="B17" s="5"/>
      <c r="C17" s="126" t="s">
        <v>242</v>
      </c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6"/>
      <c r="P17" s="7"/>
    </row>
    <row r="18" spans="1:18" ht="15" customHeight="1" x14ac:dyDescent="0.3">
      <c r="A18" s="38"/>
      <c r="B18" s="6"/>
      <c r="C18" s="9"/>
      <c r="D18" s="8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7"/>
    </row>
    <row r="19" spans="1:18" ht="15" customHeight="1" x14ac:dyDescent="0.3">
      <c r="A19" s="257" t="s">
        <v>63</v>
      </c>
      <c r="B19" s="257"/>
      <c r="C19" s="257"/>
      <c r="D19" s="257"/>
      <c r="E19" s="257"/>
      <c r="F19" s="257"/>
      <c r="G19" s="257"/>
      <c r="H19" s="257"/>
      <c r="I19" s="257"/>
      <c r="J19" s="257"/>
      <c r="K19" s="257"/>
      <c r="L19" s="257"/>
      <c r="M19" s="257"/>
      <c r="N19" s="257"/>
      <c r="O19" s="257"/>
      <c r="P19" s="257"/>
      <c r="Q19" s="257"/>
      <c r="R19" s="257"/>
    </row>
    <row r="20" spans="1:18" ht="15" customHeight="1" thickBot="1" x14ac:dyDescent="0.35">
      <c r="A20" s="257"/>
      <c r="B20" s="257"/>
      <c r="C20" s="261"/>
      <c r="D20" s="261"/>
      <c r="E20" s="261"/>
      <c r="F20" s="261"/>
      <c r="G20" s="261"/>
      <c r="H20" s="261"/>
      <c r="I20" s="261"/>
      <c r="J20" s="261"/>
      <c r="K20" s="261"/>
      <c r="L20" s="261"/>
      <c r="M20" s="261"/>
      <c r="N20" s="261"/>
      <c r="O20" s="261"/>
      <c r="P20" s="261"/>
      <c r="Q20" s="261"/>
      <c r="R20" s="257"/>
    </row>
    <row r="21" spans="1:18" ht="15" customHeight="1" thickBot="1" x14ac:dyDescent="0.35">
      <c r="A21" s="122"/>
      <c r="B21" s="79"/>
      <c r="C21" s="262" t="s">
        <v>218</v>
      </c>
      <c r="D21" s="271"/>
      <c r="E21" s="271"/>
      <c r="F21" s="271"/>
      <c r="G21" s="263"/>
      <c r="H21" s="262" t="s">
        <v>219</v>
      </c>
      <c r="I21" s="271"/>
      <c r="J21" s="271"/>
      <c r="K21" s="271"/>
      <c r="L21" s="263"/>
      <c r="M21" s="264" t="s">
        <v>220</v>
      </c>
      <c r="N21" s="271"/>
      <c r="O21" s="271"/>
      <c r="P21" s="271"/>
      <c r="Q21" s="265"/>
      <c r="R21" s="122"/>
    </row>
    <row r="22" spans="1:18" ht="15" customHeight="1" x14ac:dyDescent="0.3">
      <c r="A22" s="255" t="s">
        <v>1</v>
      </c>
      <c r="B22" s="256"/>
      <c r="C22" s="80" t="s">
        <v>76</v>
      </c>
      <c r="D22" s="81" t="s">
        <v>67</v>
      </c>
      <c r="E22" s="80" t="s">
        <v>75</v>
      </c>
      <c r="F22" s="80" t="s">
        <v>212</v>
      </c>
      <c r="G22" s="94" t="s">
        <v>71</v>
      </c>
      <c r="H22" s="83" t="s">
        <v>79</v>
      </c>
      <c r="I22" s="83" t="s">
        <v>212</v>
      </c>
      <c r="J22" s="80" t="s">
        <v>67</v>
      </c>
      <c r="K22" s="81" t="s">
        <v>74</v>
      </c>
      <c r="L22" s="82" t="s">
        <v>69</v>
      </c>
      <c r="M22" s="83" t="s">
        <v>154</v>
      </c>
      <c r="N22" s="83" t="s">
        <v>222</v>
      </c>
      <c r="O22" s="80" t="s">
        <v>224</v>
      </c>
      <c r="P22" s="80" t="s">
        <v>221</v>
      </c>
      <c r="Q22" s="84" t="s">
        <v>238</v>
      </c>
      <c r="R22" s="40" t="s">
        <v>2</v>
      </c>
    </row>
    <row r="23" spans="1:18" ht="15" customHeight="1" x14ac:dyDescent="0.3">
      <c r="A23" s="59" t="s">
        <v>3</v>
      </c>
      <c r="B23" s="2" t="s">
        <v>150</v>
      </c>
      <c r="C23" s="19">
        <v>1</v>
      </c>
      <c r="D23" s="20">
        <v>1</v>
      </c>
      <c r="E23" s="19">
        <v>3</v>
      </c>
      <c r="F23" s="19">
        <v>1</v>
      </c>
      <c r="G23" s="73">
        <v>1</v>
      </c>
      <c r="H23" s="21">
        <v>1</v>
      </c>
      <c r="I23" s="21">
        <v>1</v>
      </c>
      <c r="J23" s="22">
        <v>1</v>
      </c>
      <c r="K23" s="19">
        <v>2</v>
      </c>
      <c r="L23" s="176">
        <v>1</v>
      </c>
      <c r="M23" s="20">
        <v>1</v>
      </c>
      <c r="N23" s="19">
        <v>5</v>
      </c>
      <c r="O23" s="21">
        <v>1</v>
      </c>
      <c r="P23" s="19">
        <v>1</v>
      </c>
      <c r="Q23" s="45">
        <v>1</v>
      </c>
      <c r="R23" s="23">
        <f>(COUNTIF($C23:Q23,1)*10)+(COUNTIF($C23:Q23,2)*6)+(COUNTIF($C23:Q23,3)*4)+(COUNTIF($C23:Q23,4)*3)+(COUNTIF($C23:Q23,5)*2)+(COUNTIF($C23:Q23,6))</f>
        <v>132</v>
      </c>
    </row>
    <row r="24" spans="1:18" ht="15" customHeight="1" x14ac:dyDescent="0.3">
      <c r="A24" s="59" t="s">
        <v>4</v>
      </c>
      <c r="B24" s="2" t="s">
        <v>239</v>
      </c>
      <c r="C24" s="19">
        <v>2</v>
      </c>
      <c r="D24" s="20">
        <v>2</v>
      </c>
      <c r="E24" s="19">
        <v>6</v>
      </c>
      <c r="F24" s="19">
        <v>2</v>
      </c>
      <c r="G24" s="73">
        <v>5</v>
      </c>
      <c r="H24" s="21">
        <v>6</v>
      </c>
      <c r="I24" s="21">
        <v>3</v>
      </c>
      <c r="J24" s="19">
        <v>2</v>
      </c>
      <c r="K24" s="19">
        <v>1</v>
      </c>
      <c r="L24" s="161">
        <v>2</v>
      </c>
      <c r="M24" s="20">
        <v>3</v>
      </c>
      <c r="N24" s="19">
        <v>2</v>
      </c>
      <c r="O24" s="19">
        <v>3</v>
      </c>
      <c r="P24" s="19">
        <v>4</v>
      </c>
      <c r="Q24" s="45">
        <v>3</v>
      </c>
      <c r="R24" s="23">
        <f>(COUNTIF($C24:Q24,1)*10)+(COUNTIF($C24:Q24,2)*6)+(COUNTIF($C24:Q24,3)*4)+(COUNTIF($C24:Q24,4)*3)+(COUNTIF($C24:Q24,5)*2)+(COUNTIF($C24:Q24,6))</f>
        <v>69</v>
      </c>
    </row>
    <row r="25" spans="1:18" ht="15" customHeight="1" x14ac:dyDescent="0.3">
      <c r="A25" s="59" t="s">
        <v>5</v>
      </c>
      <c r="B25" s="15" t="s">
        <v>171</v>
      </c>
      <c r="C25" s="21">
        <v>4</v>
      </c>
      <c r="D25" s="20">
        <v>4</v>
      </c>
      <c r="E25" s="19">
        <v>4</v>
      </c>
      <c r="F25" s="21">
        <v>3</v>
      </c>
      <c r="G25" s="95">
        <v>4</v>
      </c>
      <c r="H25" s="21">
        <v>2</v>
      </c>
      <c r="I25" s="21">
        <v>4</v>
      </c>
      <c r="J25" s="19">
        <v>5</v>
      </c>
      <c r="K25" s="19">
        <v>5</v>
      </c>
      <c r="L25" s="161">
        <v>6</v>
      </c>
      <c r="M25" s="20">
        <v>2</v>
      </c>
      <c r="N25" s="19">
        <v>1</v>
      </c>
      <c r="O25" s="19">
        <v>5</v>
      </c>
      <c r="P25" s="19">
        <v>2</v>
      </c>
      <c r="Q25" s="45">
        <v>4</v>
      </c>
      <c r="R25" s="23">
        <f>(COUNTIF($C25:Q25,1)*10)+(COUNTIF($C25:Q25,2)*6)+(COUNTIF($C25:Q25,3)*4)+(COUNTIF($C25:Q25,4)*3)+(COUNTIF($C25:Q25,5)*2)+(COUNTIF($C25:Q25,6))</f>
        <v>57</v>
      </c>
    </row>
    <row r="26" spans="1:18" ht="15" customHeight="1" x14ac:dyDescent="0.3">
      <c r="A26" s="59" t="s">
        <v>6</v>
      </c>
      <c r="B26" s="15" t="s">
        <v>13</v>
      </c>
      <c r="C26" s="21">
        <v>3</v>
      </c>
      <c r="D26" s="20">
        <v>5</v>
      </c>
      <c r="E26" s="19">
        <v>5</v>
      </c>
      <c r="F26" s="21">
        <v>5</v>
      </c>
      <c r="G26" s="95">
        <v>3</v>
      </c>
      <c r="H26" s="21">
        <v>5</v>
      </c>
      <c r="I26" s="21">
        <v>2</v>
      </c>
      <c r="J26" s="19">
        <v>3</v>
      </c>
      <c r="K26" s="21">
        <v>3</v>
      </c>
      <c r="L26" s="161">
        <v>3</v>
      </c>
      <c r="M26" s="20">
        <v>4</v>
      </c>
      <c r="N26" s="19">
        <v>4</v>
      </c>
      <c r="O26" s="19">
        <v>2</v>
      </c>
      <c r="P26" s="19">
        <v>3</v>
      </c>
      <c r="Q26" s="45">
        <v>5</v>
      </c>
      <c r="R26" s="23">
        <f>(COUNTIF($C26:Q26,1)*10)+(COUNTIF($C26:Q26,2)*6)+(COUNTIF($C26:Q26,3)*4)+(COUNTIF($C26:Q26,4)*3)+(COUNTIF($C26:Q26,5)*2)+(COUNTIF($C26:Q26,6))</f>
        <v>52</v>
      </c>
    </row>
    <row r="27" spans="1:18" ht="15" customHeight="1" x14ac:dyDescent="0.3">
      <c r="A27" s="59" t="s">
        <v>7</v>
      </c>
      <c r="B27" s="15" t="s">
        <v>10</v>
      </c>
      <c r="C27" s="21">
        <v>5</v>
      </c>
      <c r="D27" s="20">
        <v>6</v>
      </c>
      <c r="E27" s="19">
        <v>2</v>
      </c>
      <c r="F27" s="21">
        <v>4</v>
      </c>
      <c r="G27" s="95">
        <v>6</v>
      </c>
      <c r="H27" s="21">
        <v>3</v>
      </c>
      <c r="I27" s="21">
        <v>6</v>
      </c>
      <c r="J27" s="19">
        <v>4</v>
      </c>
      <c r="K27" s="21">
        <v>4</v>
      </c>
      <c r="L27" s="161">
        <v>4</v>
      </c>
      <c r="M27" s="20">
        <v>5</v>
      </c>
      <c r="N27" s="19">
        <v>3</v>
      </c>
      <c r="O27" s="19">
        <v>6</v>
      </c>
      <c r="P27" s="19">
        <v>5</v>
      </c>
      <c r="Q27" s="45">
        <v>2</v>
      </c>
      <c r="R27" s="23">
        <f>(COUNTIF($C27:Q27,1)*10)+(COUNTIF($C27:Q27,2)*6)+(COUNTIF($C27:Q27,3)*4)+(COUNTIF($C27:Q27,4)*3)+(COUNTIF($C27:Q27,5)*2)+(COUNTIF($C27:Q27,6))</f>
        <v>42</v>
      </c>
    </row>
    <row r="28" spans="1:18" ht="15" customHeight="1" thickBot="1" x14ac:dyDescent="0.35">
      <c r="A28" s="60" t="s">
        <v>8</v>
      </c>
      <c r="B28" s="4" t="s">
        <v>90</v>
      </c>
      <c r="C28" s="35">
        <v>6</v>
      </c>
      <c r="D28" s="35">
        <v>3</v>
      </c>
      <c r="E28" s="35">
        <v>1</v>
      </c>
      <c r="F28" s="36">
        <v>6</v>
      </c>
      <c r="G28" s="74">
        <v>2</v>
      </c>
      <c r="H28" s="37">
        <v>4</v>
      </c>
      <c r="I28" s="37">
        <v>5</v>
      </c>
      <c r="J28" s="35">
        <v>6</v>
      </c>
      <c r="K28" s="35">
        <v>6</v>
      </c>
      <c r="L28" s="162">
        <v>5</v>
      </c>
      <c r="M28" s="37">
        <v>6</v>
      </c>
      <c r="N28" s="35">
        <v>6</v>
      </c>
      <c r="O28" s="35">
        <v>4</v>
      </c>
      <c r="P28" s="35">
        <v>6</v>
      </c>
      <c r="Q28" s="46">
        <v>6</v>
      </c>
      <c r="R28" s="99">
        <f>(COUNTIF($C28:Q28,1)*10)+(COUNTIF($C28:Q28,2)*6)+(COUNTIF($C28:Q28,3)*4)+(COUNTIF($C28:Q28,4)*3)+(COUNTIF($C28:Q28,5)*2)+(COUNTIF($C28:Q28,6))</f>
        <v>38</v>
      </c>
    </row>
    <row r="29" spans="1:18" ht="15" customHeight="1" x14ac:dyDescent="0.3">
      <c r="A29" s="112"/>
      <c r="B29" s="106"/>
      <c r="C29" s="113"/>
      <c r="D29" s="113"/>
      <c r="E29" s="113"/>
      <c r="F29" s="113"/>
      <c r="G29" s="113"/>
      <c r="H29" s="113"/>
      <c r="I29" s="113"/>
      <c r="J29" s="113"/>
      <c r="K29" s="113"/>
      <c r="L29" s="113"/>
      <c r="M29" s="113"/>
      <c r="N29" s="113"/>
      <c r="O29" s="113"/>
      <c r="P29" s="113"/>
      <c r="Q29" s="113"/>
      <c r="R29" s="112"/>
    </row>
    <row r="30" spans="1:18" ht="15" customHeight="1" x14ac:dyDescent="0.3">
      <c r="A30" s="61" t="s">
        <v>9</v>
      </c>
      <c r="B30" s="106"/>
      <c r="C30" s="9" t="s">
        <v>240</v>
      </c>
      <c r="D30" s="113"/>
      <c r="E30" s="113"/>
      <c r="F30" s="113"/>
      <c r="G30" s="113"/>
      <c r="H30" s="113"/>
      <c r="I30" s="113"/>
      <c r="J30" s="113"/>
      <c r="K30" s="113"/>
      <c r="L30" s="113"/>
      <c r="M30" s="113"/>
      <c r="N30" s="113"/>
      <c r="O30" s="113"/>
      <c r="P30" s="113"/>
      <c r="Q30" s="113"/>
      <c r="R30" s="112"/>
    </row>
    <row r="31" spans="1:18" ht="15" customHeight="1" x14ac:dyDescent="0.3">
      <c r="A31" s="112"/>
      <c r="B31" s="106"/>
      <c r="C31" s="113"/>
      <c r="D31" s="113"/>
      <c r="E31" s="113"/>
      <c r="F31" s="113"/>
      <c r="G31" s="113"/>
      <c r="H31" s="113"/>
      <c r="I31" s="113"/>
      <c r="J31" s="113"/>
      <c r="K31" s="113"/>
      <c r="L31" s="113"/>
      <c r="M31" s="113"/>
      <c r="N31" s="113"/>
      <c r="O31" s="113"/>
      <c r="P31" s="113"/>
      <c r="Q31" s="113"/>
      <c r="R31" s="112"/>
    </row>
    <row r="32" spans="1:18" ht="15" customHeight="1" x14ac:dyDescent="0.3">
      <c r="A32" s="257" t="s">
        <v>194</v>
      </c>
      <c r="B32" s="257"/>
      <c r="C32" s="257"/>
      <c r="D32" s="257"/>
      <c r="E32" s="257"/>
      <c r="F32" s="257"/>
      <c r="G32" s="257"/>
      <c r="H32" s="257"/>
      <c r="I32" s="257"/>
      <c r="J32" s="257"/>
      <c r="K32" s="257"/>
      <c r="L32" s="257"/>
      <c r="M32" s="257"/>
      <c r="N32" s="257"/>
      <c r="O32" s="257"/>
      <c r="P32" s="257"/>
      <c r="Q32" s="257"/>
      <c r="R32" s="257"/>
    </row>
    <row r="33" spans="1:18" ht="15" customHeight="1" thickBot="1" x14ac:dyDescent="0.35">
      <c r="A33" s="257"/>
      <c r="B33" s="257"/>
      <c r="C33" s="261"/>
      <c r="D33" s="261"/>
      <c r="E33" s="261"/>
      <c r="F33" s="261"/>
      <c r="G33" s="261"/>
      <c r="H33" s="261"/>
      <c r="I33" s="261"/>
      <c r="J33" s="261"/>
      <c r="K33" s="261"/>
      <c r="L33" s="261"/>
      <c r="M33" s="261"/>
      <c r="N33" s="261"/>
      <c r="O33" s="261"/>
      <c r="P33" s="261"/>
      <c r="Q33" s="261"/>
      <c r="R33" s="257"/>
    </row>
    <row r="34" spans="1:18" ht="15" customHeight="1" thickBot="1" x14ac:dyDescent="0.35">
      <c r="A34" s="123"/>
      <c r="B34" s="79"/>
      <c r="C34" s="262" t="s">
        <v>218</v>
      </c>
      <c r="D34" s="271"/>
      <c r="E34" s="271"/>
      <c r="F34" s="271"/>
      <c r="G34" s="263"/>
      <c r="H34" s="264" t="s">
        <v>219</v>
      </c>
      <c r="I34" s="271"/>
      <c r="J34" s="271"/>
      <c r="K34" s="271"/>
      <c r="L34" s="263"/>
      <c r="M34" s="264" t="s">
        <v>220</v>
      </c>
      <c r="N34" s="271"/>
      <c r="O34" s="271"/>
      <c r="P34" s="271"/>
      <c r="Q34" s="265"/>
      <c r="R34" s="123"/>
    </row>
    <row r="35" spans="1:18" ht="15" customHeight="1" x14ac:dyDescent="0.3">
      <c r="A35" s="255" t="s">
        <v>1</v>
      </c>
      <c r="B35" s="256"/>
      <c r="C35" s="139" t="s">
        <v>76</v>
      </c>
      <c r="D35" s="140" t="s">
        <v>71</v>
      </c>
      <c r="E35" s="139" t="s">
        <v>212</v>
      </c>
      <c r="F35" s="139" t="s">
        <v>75</v>
      </c>
      <c r="G35" s="144" t="s">
        <v>74</v>
      </c>
      <c r="H35" s="142" t="s">
        <v>79</v>
      </c>
      <c r="I35" s="142" t="s">
        <v>70</v>
      </c>
      <c r="J35" s="139" t="s">
        <v>68</v>
      </c>
      <c r="K35" s="140" t="s">
        <v>241</v>
      </c>
      <c r="L35" s="141" t="s">
        <v>67</v>
      </c>
      <c r="M35" s="139" t="s">
        <v>221</v>
      </c>
      <c r="N35" s="177" t="s">
        <v>238</v>
      </c>
      <c r="O35" s="166" t="s">
        <v>222</v>
      </c>
      <c r="P35" s="139" t="s">
        <v>224</v>
      </c>
      <c r="Q35" s="143" t="s">
        <v>154</v>
      </c>
      <c r="R35" s="40" t="s">
        <v>2</v>
      </c>
    </row>
    <row r="36" spans="1:18" ht="15" customHeight="1" x14ac:dyDescent="0.3">
      <c r="A36" s="59" t="s">
        <v>3</v>
      </c>
      <c r="B36" s="2" t="s">
        <v>159</v>
      </c>
      <c r="C36" s="19">
        <v>2</v>
      </c>
      <c r="D36" s="20">
        <v>1</v>
      </c>
      <c r="E36" s="19">
        <v>3</v>
      </c>
      <c r="F36" s="19">
        <v>2</v>
      </c>
      <c r="G36" s="73">
        <v>1</v>
      </c>
      <c r="H36" s="21">
        <v>2</v>
      </c>
      <c r="I36" s="21">
        <v>4</v>
      </c>
      <c r="J36" s="130">
        <v>2</v>
      </c>
      <c r="K36" s="19">
        <v>1</v>
      </c>
      <c r="L36" s="176">
        <v>5</v>
      </c>
      <c r="M36" s="20">
        <v>1</v>
      </c>
      <c r="N36" s="19">
        <v>2</v>
      </c>
      <c r="O36" s="129">
        <v>3</v>
      </c>
      <c r="P36" s="19">
        <v>3</v>
      </c>
      <c r="Q36" s="45">
        <v>1</v>
      </c>
      <c r="R36" s="23">
        <f>(COUNTIF($C36:Q36,1)*10)+(COUNTIF($C36:Q36,2)*6)+(COUNTIF($C36:Q36,3)*4)+(COUNTIF($C36:Q36,4)*3)+(COUNTIF($C36:Q36,5)*2)+(COUNTIF($C36:Q36,6))</f>
        <v>97</v>
      </c>
    </row>
    <row r="37" spans="1:18" ht="15" customHeight="1" x14ac:dyDescent="0.3">
      <c r="A37" s="59" t="s">
        <v>4</v>
      </c>
      <c r="B37" s="124" t="s">
        <v>136</v>
      </c>
      <c r="C37" s="127">
        <v>1</v>
      </c>
      <c r="D37" s="128">
        <v>4</v>
      </c>
      <c r="E37" s="127">
        <v>1</v>
      </c>
      <c r="F37" s="127">
        <v>5</v>
      </c>
      <c r="G37" s="137">
        <v>2</v>
      </c>
      <c r="H37" s="129">
        <v>5</v>
      </c>
      <c r="I37" s="129">
        <v>1</v>
      </c>
      <c r="J37" s="127">
        <v>5</v>
      </c>
      <c r="K37" s="127">
        <v>2</v>
      </c>
      <c r="L37" s="161">
        <v>1</v>
      </c>
      <c r="M37" s="128">
        <v>4</v>
      </c>
      <c r="N37" s="127">
        <v>1</v>
      </c>
      <c r="O37" s="127">
        <v>2</v>
      </c>
      <c r="P37" s="127">
        <v>2</v>
      </c>
      <c r="Q37" s="135">
        <v>4</v>
      </c>
      <c r="R37" s="131">
        <f>(COUNTIF($C37:Q37,1)*10)+(COUNTIF($C37:Q37,2)*6)+(COUNTIF($C37:Q37,3)*4)+(COUNTIF($C37:Q37,4)*3)+(COUNTIF($C37:Q37,5)*2)+(COUNTIF($C37:Q37,6))</f>
        <v>89</v>
      </c>
    </row>
    <row r="38" spans="1:18" ht="15" customHeight="1" x14ac:dyDescent="0.3">
      <c r="A38" s="59" t="s">
        <v>5</v>
      </c>
      <c r="B38" s="15" t="s">
        <v>129</v>
      </c>
      <c r="C38" s="129">
        <v>5</v>
      </c>
      <c r="D38" s="128">
        <v>2</v>
      </c>
      <c r="E38" s="127">
        <v>2</v>
      </c>
      <c r="F38" s="129">
        <v>1</v>
      </c>
      <c r="G38" s="145">
        <v>3</v>
      </c>
      <c r="H38" s="129">
        <v>1</v>
      </c>
      <c r="I38" s="129">
        <v>5</v>
      </c>
      <c r="J38" s="127">
        <v>3</v>
      </c>
      <c r="K38" s="127">
        <v>4</v>
      </c>
      <c r="L38" s="161">
        <v>3</v>
      </c>
      <c r="M38" s="128">
        <v>5</v>
      </c>
      <c r="N38" s="127">
        <v>5</v>
      </c>
      <c r="O38" s="127">
        <v>5</v>
      </c>
      <c r="P38" s="127">
        <v>4</v>
      </c>
      <c r="Q38" s="135">
        <v>2</v>
      </c>
      <c r="R38" s="23">
        <f>(COUNTIF($C38:Q38,1)*10)+(COUNTIF($C38:Q38,2)*6)+(COUNTIF($C38:Q38,3)*4)+(COUNTIF($C38:Q38,4)*3)+(COUNTIF($C38:Q38,5)*2)+(COUNTIF($C38:Q38,6))</f>
        <v>66</v>
      </c>
    </row>
    <row r="39" spans="1:18" ht="15" customHeight="1" x14ac:dyDescent="0.3">
      <c r="A39" s="59" t="s">
        <v>6</v>
      </c>
      <c r="B39" s="15" t="s">
        <v>12</v>
      </c>
      <c r="C39" s="129">
        <v>3</v>
      </c>
      <c r="D39" s="128">
        <v>5</v>
      </c>
      <c r="E39" s="127">
        <v>4</v>
      </c>
      <c r="F39" s="129">
        <v>4</v>
      </c>
      <c r="G39" s="145">
        <v>4</v>
      </c>
      <c r="H39" s="129">
        <v>3</v>
      </c>
      <c r="I39" s="129">
        <v>2</v>
      </c>
      <c r="J39" s="127">
        <v>4</v>
      </c>
      <c r="K39" s="129">
        <v>3</v>
      </c>
      <c r="L39" s="161">
        <v>4</v>
      </c>
      <c r="M39" s="128">
        <v>3</v>
      </c>
      <c r="N39" s="127">
        <v>3</v>
      </c>
      <c r="O39" s="127">
        <v>1</v>
      </c>
      <c r="P39" s="127">
        <v>1</v>
      </c>
      <c r="Q39" s="135">
        <v>5</v>
      </c>
      <c r="R39" s="23">
        <f>(COUNTIF($C39:Q39,1)*10)+(COUNTIF($C39:Q39,2)*6)+(COUNTIF($C39:Q39,3)*4)+(COUNTIF($C39:Q39,4)*3)+(COUNTIF($C39:Q39,5)*2)+(COUNTIF($C39:Q39,6))</f>
        <v>65</v>
      </c>
    </row>
    <row r="40" spans="1:18" ht="15" customHeight="1" x14ac:dyDescent="0.3">
      <c r="A40" s="59" t="s">
        <v>7</v>
      </c>
      <c r="B40" s="15" t="s">
        <v>237</v>
      </c>
      <c r="C40" s="129">
        <v>4</v>
      </c>
      <c r="D40" s="128">
        <v>3</v>
      </c>
      <c r="E40" s="127">
        <v>5</v>
      </c>
      <c r="F40" s="129">
        <v>3</v>
      </c>
      <c r="G40" s="145">
        <v>5</v>
      </c>
      <c r="H40" s="129">
        <v>4</v>
      </c>
      <c r="I40" s="129">
        <v>3</v>
      </c>
      <c r="J40" s="127">
        <v>1</v>
      </c>
      <c r="K40" s="129">
        <v>5</v>
      </c>
      <c r="L40" s="161">
        <v>2</v>
      </c>
      <c r="M40" s="128">
        <v>2</v>
      </c>
      <c r="N40" s="127">
        <v>4</v>
      </c>
      <c r="O40" s="127">
        <v>4</v>
      </c>
      <c r="P40" s="127">
        <v>5</v>
      </c>
      <c r="Q40" s="135">
        <v>3</v>
      </c>
      <c r="R40" s="23">
        <f>(COUNTIF($C40:Q40,1)*10)+(COUNTIF($C40:Q40,2)*6)+(COUNTIF($C40:Q40,3)*4)+(COUNTIF($C40:Q40,4)*3)+(COUNTIF($C40:Q40,5)*2)+(COUNTIF($C40:Q40,6))</f>
        <v>58</v>
      </c>
    </row>
    <row r="41" spans="1:18" ht="15" customHeight="1" thickBot="1" x14ac:dyDescent="0.35">
      <c r="A41" s="60" t="s">
        <v>8</v>
      </c>
      <c r="B41" s="125" t="s">
        <v>378</v>
      </c>
      <c r="C41" s="132"/>
      <c r="D41" s="132"/>
      <c r="E41" s="132"/>
      <c r="F41" s="133"/>
      <c r="G41" s="138"/>
      <c r="H41" s="134"/>
      <c r="I41" s="134"/>
      <c r="J41" s="132"/>
      <c r="K41" s="132"/>
      <c r="L41" s="162"/>
      <c r="M41" s="134"/>
      <c r="N41" s="132"/>
      <c r="O41" s="132"/>
      <c r="P41" s="132"/>
      <c r="Q41" s="136"/>
      <c r="R41" s="146">
        <f>(COUNTIF($C41:Q41,1)*10)+(COUNTIF($C41:Q41,2)*6)+(COUNTIF($C41:Q41,3)*4)+(COUNTIF($C41:Q41,4)*3)+(COUNTIF($C41:Q41,5)*2)+(COUNTIF($C41:Q41,6))</f>
        <v>0</v>
      </c>
    </row>
    <row r="42" spans="1:18" ht="15" customHeight="1" x14ac:dyDescent="0.3">
      <c r="A42" s="112"/>
      <c r="B42" s="106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2"/>
    </row>
    <row r="43" spans="1:18" ht="15" customHeight="1" x14ac:dyDescent="0.3">
      <c r="A43" s="61" t="s">
        <v>9</v>
      </c>
      <c r="B43" s="106"/>
      <c r="C43" s="126" t="s">
        <v>243</v>
      </c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R43" s="112"/>
    </row>
    <row r="44" spans="1:18" ht="15" customHeight="1" x14ac:dyDescent="0.3">
      <c r="A44" s="112"/>
      <c r="B44" s="106"/>
      <c r="C44" s="113"/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2"/>
    </row>
    <row r="45" spans="1:18" ht="15" customHeight="1" x14ac:dyDescent="0.3">
      <c r="A45" s="257" t="s">
        <v>64</v>
      </c>
      <c r="B45" s="257"/>
      <c r="C45" s="257"/>
      <c r="D45" s="257"/>
      <c r="E45" s="257"/>
      <c r="F45" s="257"/>
      <c r="G45" s="257"/>
      <c r="H45" s="257"/>
      <c r="I45" s="257"/>
      <c r="J45" s="257"/>
      <c r="K45" s="257"/>
      <c r="L45" s="257"/>
      <c r="M45" s="257"/>
      <c r="N45" s="257"/>
      <c r="O45" s="257"/>
      <c r="P45" s="257"/>
      <c r="Q45" s="257"/>
    </row>
    <row r="46" spans="1:18" ht="15" customHeight="1" thickBot="1" x14ac:dyDescent="0.35">
      <c r="A46" s="257"/>
      <c r="B46" s="257"/>
      <c r="C46" s="257"/>
      <c r="D46" s="257"/>
      <c r="E46" s="257"/>
      <c r="F46" s="257"/>
      <c r="G46" s="257"/>
      <c r="H46" s="257"/>
      <c r="I46" s="257"/>
      <c r="J46" s="257"/>
      <c r="K46" s="257"/>
      <c r="L46" s="257"/>
      <c r="M46" s="257"/>
      <c r="N46" s="257"/>
      <c r="O46" s="257"/>
      <c r="P46" s="257"/>
      <c r="Q46" s="257"/>
    </row>
    <row r="47" spans="1:18" ht="15" customHeight="1" thickBot="1" x14ac:dyDescent="0.35">
      <c r="A47" s="121"/>
      <c r="B47" s="79"/>
      <c r="C47" s="262" t="s">
        <v>239</v>
      </c>
      <c r="D47" s="263"/>
      <c r="E47" s="262" t="s">
        <v>197</v>
      </c>
      <c r="F47" s="263"/>
      <c r="G47" s="262" t="s">
        <v>35</v>
      </c>
      <c r="H47" s="263"/>
      <c r="I47" s="262" t="s">
        <v>169</v>
      </c>
      <c r="J47" s="263"/>
      <c r="K47" s="262" t="s">
        <v>136</v>
      </c>
      <c r="L47" s="263"/>
      <c r="M47" s="262" t="s">
        <v>159</v>
      </c>
      <c r="N47" s="263"/>
      <c r="O47" s="264" t="s">
        <v>150</v>
      </c>
      <c r="P47" s="265"/>
      <c r="Q47" s="121"/>
    </row>
    <row r="48" spans="1:18" ht="15" customHeight="1" x14ac:dyDescent="0.3">
      <c r="A48" s="255" t="s">
        <v>1</v>
      </c>
      <c r="B48" s="256"/>
      <c r="C48" s="80" t="s">
        <v>67</v>
      </c>
      <c r="D48" s="94" t="s">
        <v>69</v>
      </c>
      <c r="E48" s="83" t="s">
        <v>73</v>
      </c>
      <c r="F48" s="82" t="s">
        <v>245</v>
      </c>
      <c r="G48" s="81" t="s">
        <v>135</v>
      </c>
      <c r="H48" s="82" t="s">
        <v>154</v>
      </c>
      <c r="I48" s="83" t="s">
        <v>78</v>
      </c>
      <c r="J48" s="94" t="s">
        <v>73</v>
      </c>
      <c r="K48" s="81" t="s">
        <v>74</v>
      </c>
      <c r="L48" s="82" t="s">
        <v>135</v>
      </c>
      <c r="M48" s="83" t="s">
        <v>75</v>
      </c>
      <c r="N48" s="94" t="s">
        <v>75</v>
      </c>
      <c r="O48" s="83" t="s">
        <v>76</v>
      </c>
      <c r="P48" s="84" t="s">
        <v>76</v>
      </c>
      <c r="Q48" s="40" t="s">
        <v>2</v>
      </c>
    </row>
    <row r="49" spans="1:18" ht="15" customHeight="1" x14ac:dyDescent="0.3">
      <c r="A49" s="59" t="s">
        <v>3</v>
      </c>
      <c r="B49" s="119" t="s">
        <v>150</v>
      </c>
      <c r="C49" s="154">
        <v>1</v>
      </c>
      <c r="D49" s="95">
        <v>2</v>
      </c>
      <c r="E49" s="21">
        <v>1</v>
      </c>
      <c r="F49" s="73">
        <v>4</v>
      </c>
      <c r="G49" s="21">
        <v>1</v>
      </c>
      <c r="H49" s="73">
        <v>3</v>
      </c>
      <c r="I49" s="21">
        <v>1</v>
      </c>
      <c r="J49" s="97">
        <v>1</v>
      </c>
      <c r="K49" s="21">
        <v>2</v>
      </c>
      <c r="L49" s="73">
        <v>1</v>
      </c>
      <c r="M49" s="20">
        <v>2</v>
      </c>
      <c r="N49" s="73">
        <v>1</v>
      </c>
      <c r="O49" s="72">
        <v>1</v>
      </c>
      <c r="P49" s="45">
        <v>2</v>
      </c>
      <c r="Q49" s="23">
        <f>(COUNTIF($C49:P49,1)*10)+(COUNTIF($C49:P49,2)*6)+(COUNTIF($C49:P49,3)*4)+(COUNTIF($C49:P49,4)*3)+(COUNTIF($C49:P49,5)*2)+(COUNTIF($C49:P49,6))+(COUNTIF($C$56:$P$56,B49))+1</f>
        <v>117</v>
      </c>
    </row>
    <row r="50" spans="1:18" ht="15" customHeight="1" x14ac:dyDescent="0.3">
      <c r="A50" s="59" t="s">
        <v>4</v>
      </c>
      <c r="B50" s="2" t="s">
        <v>169</v>
      </c>
      <c r="C50" s="151">
        <v>3</v>
      </c>
      <c r="D50" s="95">
        <v>1</v>
      </c>
      <c r="E50" s="21">
        <v>2</v>
      </c>
      <c r="F50" s="73">
        <v>1</v>
      </c>
      <c r="G50" s="21">
        <v>7</v>
      </c>
      <c r="H50" s="73">
        <v>1</v>
      </c>
      <c r="I50" s="21">
        <v>5</v>
      </c>
      <c r="J50" s="95">
        <v>2</v>
      </c>
      <c r="K50" s="21">
        <v>3</v>
      </c>
      <c r="L50" s="73">
        <v>2</v>
      </c>
      <c r="M50" s="20">
        <v>3</v>
      </c>
      <c r="N50" s="73">
        <v>4</v>
      </c>
      <c r="O50" s="21">
        <v>4</v>
      </c>
      <c r="P50" s="45">
        <v>1</v>
      </c>
      <c r="Q50" s="131">
        <f>(COUNTIF($C50:P50,1)*10)+(COUNTIF($C50:P50,2)*6)+(COUNTIF($C50:P50,3)*4)+(COUNTIF($C50:P50,4)*3)+(COUNTIF($C50:P50,5)*2)+(COUNTIF($C50:P50,6))+(COUNTIF($C$56:$P$56,B50))+1</f>
        <v>83</v>
      </c>
    </row>
    <row r="51" spans="1:18" ht="15" customHeight="1" x14ac:dyDescent="0.3">
      <c r="A51" s="59" t="s">
        <v>5</v>
      </c>
      <c r="B51" s="173" t="s">
        <v>159</v>
      </c>
      <c r="C51" s="151">
        <v>4</v>
      </c>
      <c r="D51" s="95">
        <v>5</v>
      </c>
      <c r="E51" s="21">
        <v>4</v>
      </c>
      <c r="F51" s="95">
        <v>2</v>
      </c>
      <c r="G51" s="21">
        <v>2</v>
      </c>
      <c r="H51" s="73">
        <v>2</v>
      </c>
      <c r="I51" s="21">
        <v>4</v>
      </c>
      <c r="J51" s="95">
        <v>4</v>
      </c>
      <c r="K51" s="21">
        <v>1</v>
      </c>
      <c r="L51" s="73">
        <v>3</v>
      </c>
      <c r="M51" s="20">
        <v>1</v>
      </c>
      <c r="N51" s="73">
        <v>2</v>
      </c>
      <c r="O51" s="21">
        <v>7</v>
      </c>
      <c r="P51" s="45">
        <v>3</v>
      </c>
      <c r="Q51" s="131">
        <f>(COUNTIF($C51:P51,1)*10)+(COUNTIF($C51:P51,2)*6)+(COUNTIF($C51:P51,3)*4)+(COUNTIF($C51:P51,4)*3)+(COUNTIF($C51:P51,5)*2)+(COUNTIF($C51:P51,6))+(COUNTIF($C$56:$P$56,B51))+1</f>
        <v>68</v>
      </c>
    </row>
    <row r="52" spans="1:18" ht="15" customHeight="1" x14ac:dyDescent="0.3">
      <c r="A52" s="59" t="s">
        <v>6</v>
      </c>
      <c r="B52" s="148" t="s">
        <v>136</v>
      </c>
      <c r="C52" s="151">
        <v>6</v>
      </c>
      <c r="D52" s="95">
        <v>4</v>
      </c>
      <c r="E52" s="21">
        <v>5</v>
      </c>
      <c r="F52" s="95">
        <v>3</v>
      </c>
      <c r="G52" s="21">
        <v>4</v>
      </c>
      <c r="H52" s="73">
        <v>6</v>
      </c>
      <c r="I52" s="21">
        <v>3</v>
      </c>
      <c r="J52" s="95">
        <v>5</v>
      </c>
      <c r="K52" s="21">
        <v>4</v>
      </c>
      <c r="L52" s="73">
        <v>7</v>
      </c>
      <c r="M52" s="20">
        <v>4</v>
      </c>
      <c r="N52" s="73">
        <v>5</v>
      </c>
      <c r="O52" s="21">
        <v>2</v>
      </c>
      <c r="P52" s="45">
        <v>5</v>
      </c>
      <c r="Q52" s="23">
        <f>(COUNTIF($C52:P52,1)*10)+(COUNTIF($C52:P52,2)*6)+(COUNTIF($C52:P52,3)*4)+(COUNTIF($C52:P52,4)*3)+(COUNTIF($C52:P52,5)*2)+(COUNTIF($C52:P52,6))+(COUNTIF($C$56:$P$56,B52))</f>
        <v>37</v>
      </c>
    </row>
    <row r="53" spans="1:18" ht="15" customHeight="1" x14ac:dyDescent="0.3">
      <c r="A53" s="59" t="s">
        <v>7</v>
      </c>
      <c r="B53" s="148" t="s">
        <v>35</v>
      </c>
      <c r="C53" s="151">
        <v>2</v>
      </c>
      <c r="D53" s="95">
        <v>7</v>
      </c>
      <c r="E53" s="21">
        <v>7</v>
      </c>
      <c r="F53" s="73">
        <v>7</v>
      </c>
      <c r="G53" s="21">
        <v>3</v>
      </c>
      <c r="H53" s="73">
        <v>4</v>
      </c>
      <c r="I53" s="21">
        <v>2</v>
      </c>
      <c r="J53" s="95">
        <v>6</v>
      </c>
      <c r="K53" s="21">
        <v>7</v>
      </c>
      <c r="L53" s="73">
        <v>6</v>
      </c>
      <c r="M53" s="20">
        <v>5</v>
      </c>
      <c r="N53" s="73">
        <v>6</v>
      </c>
      <c r="O53" s="21">
        <v>3</v>
      </c>
      <c r="P53" s="45">
        <v>7</v>
      </c>
      <c r="Q53" s="23">
        <f>(COUNTIF($C53:P53,1)*10)+(COUNTIF($C53:P53,2)*6)+(COUNTIF($C53:P53,3)*4)+(COUNTIF($C53:P53,4)*3)+(COUNTIF($C53:P53,5)*2)+(COUNTIF($C53:P53,6))+(COUNTIF($C$56:$P$56,B53))</f>
        <v>30</v>
      </c>
    </row>
    <row r="54" spans="1:18" ht="15" customHeight="1" x14ac:dyDescent="0.3">
      <c r="A54" s="59" t="s">
        <v>8</v>
      </c>
      <c r="B54" s="148" t="s">
        <v>197</v>
      </c>
      <c r="C54" s="151">
        <v>7</v>
      </c>
      <c r="D54" s="73">
        <v>3</v>
      </c>
      <c r="E54" s="21">
        <v>3</v>
      </c>
      <c r="F54" s="95">
        <v>5</v>
      </c>
      <c r="G54" s="21">
        <v>5</v>
      </c>
      <c r="H54" s="73">
        <v>5</v>
      </c>
      <c r="I54" s="21">
        <v>7</v>
      </c>
      <c r="J54" s="95">
        <v>3</v>
      </c>
      <c r="K54" s="21">
        <v>5</v>
      </c>
      <c r="L54" s="73">
        <v>4</v>
      </c>
      <c r="M54" s="21">
        <v>7</v>
      </c>
      <c r="N54" s="73">
        <v>7</v>
      </c>
      <c r="O54" s="21">
        <v>5</v>
      </c>
      <c r="P54" s="45">
        <v>4</v>
      </c>
      <c r="Q54" s="23">
        <f>(COUNTIF($C54:P54,1)*10)+(COUNTIF($C54:P54,2)*6)+(COUNTIF($C54:P54,3)*4)+(COUNTIF($C54:P54,4)*3)+(COUNTIF($C54:P54,5)*2)+(COUNTIF($C54:P54,6))+(COUNTIF($C$56:$P$56,B54))</f>
        <v>29</v>
      </c>
    </row>
    <row r="55" spans="1:18" ht="15" customHeight="1" thickBot="1" x14ac:dyDescent="0.35">
      <c r="A55" s="60" t="s">
        <v>103</v>
      </c>
      <c r="B55" s="174" t="s">
        <v>239</v>
      </c>
      <c r="C55" s="155">
        <v>5</v>
      </c>
      <c r="D55" s="96">
        <v>6</v>
      </c>
      <c r="E55" s="26">
        <v>6</v>
      </c>
      <c r="F55" s="96">
        <v>6</v>
      </c>
      <c r="G55" s="26">
        <v>6</v>
      </c>
      <c r="H55" s="96">
        <v>7</v>
      </c>
      <c r="I55" s="26">
        <v>6</v>
      </c>
      <c r="J55" s="98">
        <v>7</v>
      </c>
      <c r="K55" s="26">
        <v>6</v>
      </c>
      <c r="L55" s="96">
        <v>5</v>
      </c>
      <c r="M55" s="26">
        <v>6</v>
      </c>
      <c r="N55" s="96">
        <v>3</v>
      </c>
      <c r="O55" s="26">
        <v>6</v>
      </c>
      <c r="P55" s="92">
        <v>6</v>
      </c>
      <c r="Q55" s="99">
        <f>(COUNTIF($C55:P55,1)*10)+(COUNTIF($C55:P55,2)*6)+(COUNTIF($C55:P55,3)*4)+(COUNTIF($C55:P55,4)*3)+(COUNTIF($C55:P55,5)*2)+(COUNTIF($C55:P55,6))+(COUNTIF($C$56:$P$56,B55))</f>
        <v>17</v>
      </c>
    </row>
    <row r="56" spans="1:18" ht="15" customHeight="1" thickBot="1" x14ac:dyDescent="0.35">
      <c r="A56" s="78"/>
      <c r="B56" s="108" t="s">
        <v>196</v>
      </c>
      <c r="C56" s="100" t="s">
        <v>35</v>
      </c>
      <c r="D56" s="101" t="s">
        <v>35</v>
      </c>
      <c r="E56" s="102" t="s">
        <v>159</v>
      </c>
      <c r="F56" s="101" t="s">
        <v>169</v>
      </c>
      <c r="G56" s="103" t="s">
        <v>150</v>
      </c>
      <c r="H56" s="101" t="s">
        <v>150</v>
      </c>
      <c r="I56" s="103" t="s">
        <v>136</v>
      </c>
      <c r="J56" s="101" t="s">
        <v>197</v>
      </c>
      <c r="K56" s="103" t="s">
        <v>169</v>
      </c>
      <c r="L56" s="101" t="s">
        <v>169</v>
      </c>
      <c r="M56" s="103" t="s">
        <v>169</v>
      </c>
      <c r="N56" s="101" t="s">
        <v>150</v>
      </c>
      <c r="O56" s="103" t="s">
        <v>150</v>
      </c>
      <c r="P56" s="104" t="s">
        <v>150</v>
      </c>
    </row>
    <row r="57" spans="1:18" ht="15" customHeight="1" thickBot="1" x14ac:dyDescent="0.35">
      <c r="A57" s="105"/>
      <c r="B57" s="108" t="s">
        <v>214</v>
      </c>
      <c r="C57" s="270" t="s">
        <v>32</v>
      </c>
      <c r="D57" s="267"/>
      <c r="E57" s="266" t="s">
        <v>27</v>
      </c>
      <c r="F57" s="267"/>
      <c r="G57" s="266" t="s">
        <v>36</v>
      </c>
      <c r="H57" s="267"/>
      <c r="I57" s="266" t="s">
        <v>24</v>
      </c>
      <c r="J57" s="267"/>
      <c r="K57" s="266" t="s">
        <v>61</v>
      </c>
      <c r="L57" s="267"/>
      <c r="M57" s="266" t="s">
        <v>96</v>
      </c>
      <c r="N57" s="267"/>
      <c r="O57" s="268" t="s">
        <v>93</v>
      </c>
      <c r="P57" s="269"/>
      <c r="R57" s="29"/>
    </row>
    <row r="58" spans="1:18" ht="15" customHeight="1" x14ac:dyDescent="0.3">
      <c r="B58" s="1"/>
      <c r="C58" s="9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</row>
    <row r="59" spans="1:18" ht="15" customHeight="1" x14ac:dyDescent="0.3">
      <c r="A59" s="61" t="s">
        <v>85</v>
      </c>
      <c r="B59" s="1"/>
      <c r="C59" s="126" t="s">
        <v>244</v>
      </c>
      <c r="D59" s="1"/>
      <c r="E59" s="1"/>
      <c r="F59" s="1"/>
      <c r="G59" s="1"/>
      <c r="H59" s="175"/>
      <c r="I59" s="1"/>
      <c r="J59" s="1"/>
      <c r="K59" s="1"/>
      <c r="L59" s="1"/>
      <c r="M59" s="1"/>
      <c r="N59" s="1"/>
      <c r="O59" s="1"/>
      <c r="P59" s="1"/>
    </row>
    <row r="60" spans="1:18" ht="15" customHeight="1" x14ac:dyDescent="0.3">
      <c r="A60" s="1"/>
    </row>
    <row r="61" spans="1:18" ht="15" customHeight="1" x14ac:dyDescent="0.3">
      <c r="A61" s="1"/>
    </row>
    <row r="62" spans="1:18" ht="15" customHeight="1" x14ac:dyDescent="0.3">
      <c r="A62" s="1"/>
    </row>
    <row r="63" spans="1:18" ht="15" customHeight="1" x14ac:dyDescent="0.3">
      <c r="A63" s="1"/>
    </row>
    <row r="64" spans="1:18" ht="15" customHeight="1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</row>
    <row r="65" spans="1:16" ht="15" customHeight="1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</row>
    <row r="66" spans="1:16" ht="15" customHeight="1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</row>
    <row r="67" spans="1:16" ht="15" customHeight="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</row>
    <row r="68" spans="1:16" ht="15" customHeight="1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</row>
    <row r="69" spans="1:16" ht="15" customHeight="1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</row>
    <row r="70" spans="1:16" ht="15" customHeight="1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</row>
    <row r="71" spans="1:16" ht="15" customHeight="1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</row>
    <row r="72" spans="1:16" ht="15" customHeight="1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</row>
    <row r="73" spans="1:16" ht="15" customHeight="1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</row>
    <row r="74" spans="1:16" ht="15" customHeight="1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</row>
    <row r="75" spans="1:16" ht="15" customHeight="1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</row>
    <row r="76" spans="1:16" ht="15" customHeight="1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</row>
    <row r="77" spans="1:16" ht="15" customHeight="1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</row>
    <row r="78" spans="1:16" ht="15" customHeight="1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</row>
    <row r="79" spans="1:16" ht="15" customHeight="1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</row>
    <row r="80" spans="1:16" ht="15" customHeight="1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</row>
    <row r="81" spans="1:16" ht="15" customHeight="1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</row>
    <row r="82" spans="1:16" ht="15" customHeight="1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</row>
    <row r="83" spans="1:16" ht="15" customHeight="1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</row>
    <row r="84" spans="1:16" ht="15" customHeight="1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</row>
    <row r="85" spans="1:16" ht="15" customHeight="1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</row>
    <row r="86" spans="1:16" ht="15" customHeight="1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</row>
    <row r="87" spans="1:16" ht="15" customHeight="1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</row>
    <row r="88" spans="1:16" ht="15" customHeight="1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</row>
    <row r="89" spans="1:16" ht="15" customHeight="1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</row>
    <row r="90" spans="1:16" ht="15" customHeight="1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</row>
    <row r="91" spans="1:16" ht="15" customHeight="1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</row>
    <row r="92" spans="1:16" ht="15" customHeight="1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</row>
    <row r="93" spans="1:16" ht="15" customHeight="1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</row>
    <row r="94" spans="1:16" ht="15" customHeight="1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</row>
    <row r="95" spans="1:16" ht="15" customHeight="1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</row>
    <row r="96" spans="1:16" ht="15" customHeight="1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</row>
    <row r="97" spans="1:16" ht="15" customHeight="1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</row>
    <row r="98" spans="1:16" ht="15" customHeight="1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</row>
    <row r="99" spans="1:16" ht="15" customHeight="1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</row>
    <row r="100" spans="1:16" ht="15" customHeight="1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</row>
    <row r="101" spans="1:16" ht="15" customHeight="1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</row>
    <row r="102" spans="1:16" ht="15" customHeight="1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</row>
    <row r="103" spans="1:16" ht="15" customHeight="1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</row>
    <row r="104" spans="1:16" ht="15" customHeight="1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</row>
    <row r="105" spans="1:16" ht="15" customHeight="1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</row>
    <row r="106" spans="1:16" ht="15" customHeight="1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</row>
    <row r="107" spans="1:16" ht="15" customHeight="1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</row>
    <row r="108" spans="1:16" ht="15" customHeight="1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</row>
    <row r="109" spans="1:16" ht="15" customHeight="1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</row>
    <row r="110" spans="1:16" ht="15" customHeight="1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</row>
    <row r="111" spans="1:16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</row>
    <row r="112" spans="1:16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</row>
    <row r="113" spans="1:16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</row>
    <row r="114" spans="1:16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</row>
    <row r="115" spans="1:16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</row>
    <row r="116" spans="1:16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</row>
    <row r="117" spans="1:16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</row>
    <row r="118" spans="1:16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</row>
    <row r="119" spans="1:16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</row>
    <row r="120" spans="1:16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</row>
    <row r="121" spans="1:16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</row>
    <row r="122" spans="1:16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</row>
    <row r="123" spans="1:16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</row>
    <row r="124" spans="1:16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</row>
    <row r="125" spans="1:16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</row>
    <row r="126" spans="1:16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</row>
    <row r="127" spans="1:16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</row>
    <row r="128" spans="1:16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</row>
    <row r="129" spans="1:16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</row>
    <row r="130" spans="1:16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</row>
    <row r="131" spans="1:16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</row>
    <row r="132" spans="1:16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</row>
    <row r="133" spans="1:16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</row>
    <row r="134" spans="1:16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</row>
    <row r="135" spans="1:16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</row>
    <row r="136" spans="1:16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</row>
    <row r="137" spans="1:16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</row>
    <row r="138" spans="1:16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</row>
    <row r="139" spans="1:16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</row>
    <row r="140" spans="1:16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</row>
    <row r="141" spans="1:16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</row>
    <row r="142" spans="1:16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</row>
    <row r="143" spans="1:16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</row>
    <row r="144" spans="1:16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</row>
    <row r="145" spans="1:16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</row>
    <row r="146" spans="1:16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</row>
    <row r="147" spans="1:16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</row>
    <row r="148" spans="1:16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</row>
    <row r="149" spans="1:16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</row>
    <row r="150" spans="1:16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</row>
    <row r="151" spans="1:16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</row>
    <row r="152" spans="1:16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</row>
    <row r="153" spans="1:16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</row>
    <row r="154" spans="1:16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</row>
    <row r="155" spans="1:16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</row>
    <row r="156" spans="1:16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</row>
    <row r="157" spans="1:16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</row>
    <row r="158" spans="1:16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</row>
    <row r="159" spans="1:16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</row>
    <row r="160" spans="1:16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</row>
    <row r="161" spans="1:16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</row>
    <row r="162" spans="1:16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</row>
    <row r="163" spans="1:16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</row>
    <row r="164" spans="1:16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</row>
    <row r="165" spans="1:16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</row>
    <row r="166" spans="1:16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</row>
    <row r="167" spans="1:16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</row>
    <row r="168" spans="1:16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</row>
    <row r="169" spans="1:16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</row>
    <row r="170" spans="1:16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</row>
    <row r="171" spans="1:16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</row>
    <row r="172" spans="1:16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</row>
    <row r="173" spans="1:16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</row>
    <row r="174" spans="1:16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</row>
    <row r="175" spans="1:16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</row>
    <row r="176" spans="1:16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</row>
    <row r="177" spans="1:16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</row>
    <row r="178" spans="1:16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</row>
    <row r="179" spans="1:16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</row>
    <row r="180" spans="1:16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</row>
    <row r="181" spans="1:16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</row>
    <row r="182" spans="1:16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</row>
    <row r="183" spans="1:16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</row>
    <row r="184" spans="1:16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</row>
    <row r="185" spans="1:16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</row>
  </sheetData>
  <mergeCells count="34">
    <mergeCell ref="A22:B22"/>
    <mergeCell ref="A1:R2"/>
    <mergeCell ref="A3:R3"/>
    <mergeCell ref="A4:R4"/>
    <mergeCell ref="A6:R7"/>
    <mergeCell ref="C8:G8"/>
    <mergeCell ref="H8:L8"/>
    <mergeCell ref="M8:Q8"/>
    <mergeCell ref="A9:B9"/>
    <mergeCell ref="A19:R20"/>
    <mergeCell ref="C21:G21"/>
    <mergeCell ref="H21:L21"/>
    <mergeCell ref="M21:Q21"/>
    <mergeCell ref="A45:Q46"/>
    <mergeCell ref="A48:B48"/>
    <mergeCell ref="A32:R33"/>
    <mergeCell ref="C34:G34"/>
    <mergeCell ref="H34:L34"/>
    <mergeCell ref="M34:Q34"/>
    <mergeCell ref="A35:B35"/>
    <mergeCell ref="O47:P47"/>
    <mergeCell ref="M57:N57"/>
    <mergeCell ref="O57:P57"/>
    <mergeCell ref="C47:D47"/>
    <mergeCell ref="E47:F47"/>
    <mergeCell ref="G47:H47"/>
    <mergeCell ref="I47:J47"/>
    <mergeCell ref="K47:L47"/>
    <mergeCell ref="M47:N47"/>
    <mergeCell ref="C57:D57"/>
    <mergeCell ref="E57:F57"/>
    <mergeCell ref="G57:H57"/>
    <mergeCell ref="I57:J57"/>
    <mergeCell ref="K57:L57"/>
  </mergeCells>
  <dataValidations count="1">
    <dataValidation type="list" allowBlank="1" showInputMessage="1" showErrorMessage="1" sqref="C56:P56" xr:uid="{2B5F9D18-ABE3-47D8-84ED-C04BAF9618E6}">
      <formula1>$B$49:$B$55</formula1>
    </dataValidation>
  </dataValidations>
  <pageMargins left="0.7" right="0.7" top="0.75" bottom="0.75" header="0.3" footer="0.3"/>
  <pageSetup paperSize="9" orientation="portrait" r:id="rId1"/>
  <ignoredErrors>
    <ignoredError sqref="Q53" formula="1"/>
  </ignoredError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C225D5-49F1-4769-9D7E-BAC78FBD3FF0}">
  <dimension ref="A1:R169"/>
  <sheetViews>
    <sheetView showGridLines="0" topLeftCell="A36" zoomScale="130" zoomScaleNormal="130" workbookViewId="0">
      <selection activeCell="S34" sqref="S34"/>
    </sheetView>
  </sheetViews>
  <sheetFormatPr defaultRowHeight="14.4" x14ac:dyDescent="0.3"/>
  <cols>
    <col min="1" max="1" width="3.44140625" customWidth="1"/>
    <col min="2" max="2" width="17.21875" customWidth="1"/>
    <col min="3" max="3" width="6.21875" bestFit="1" customWidth="1"/>
    <col min="4" max="4" width="12.44140625" bestFit="1" customWidth="1"/>
    <col min="5" max="5" width="8.77734375" bestFit="1" customWidth="1"/>
    <col min="6" max="6" width="8.5546875" bestFit="1" customWidth="1"/>
    <col min="7" max="7" width="7.77734375" bestFit="1" customWidth="1"/>
    <col min="8" max="8" width="10.77734375" bestFit="1" customWidth="1"/>
    <col min="9" max="9" width="11.5546875" bestFit="1" customWidth="1"/>
    <col min="10" max="10" width="10.77734375" bestFit="1" customWidth="1"/>
    <col min="11" max="11" width="6.21875" bestFit="1" customWidth="1"/>
    <col min="12" max="12" width="9.21875" bestFit="1" customWidth="1"/>
    <col min="13" max="13" width="8.77734375" bestFit="1" customWidth="1"/>
    <col min="14" max="14" width="12.44140625" bestFit="1" customWidth="1"/>
    <col min="15" max="15" width="11.5546875" bestFit="1" customWidth="1"/>
    <col min="16" max="16" width="9.21875" bestFit="1" customWidth="1"/>
    <col min="17" max="17" width="11.21875" bestFit="1" customWidth="1"/>
    <col min="18" max="18" width="10.77734375" customWidth="1"/>
  </cols>
  <sheetData>
    <row r="1" spans="1:18" x14ac:dyDescent="0.3">
      <c r="A1" s="258" t="s">
        <v>246</v>
      </c>
      <c r="B1" s="258"/>
      <c r="C1" s="258"/>
      <c r="D1" s="258"/>
      <c r="E1" s="258"/>
      <c r="F1" s="258"/>
      <c r="G1" s="258"/>
      <c r="H1" s="258"/>
      <c r="I1" s="258"/>
      <c r="J1" s="258"/>
      <c r="K1" s="258"/>
      <c r="L1" s="258"/>
      <c r="M1" s="258"/>
      <c r="N1" s="258"/>
      <c r="O1" s="258"/>
      <c r="P1" s="258"/>
      <c r="Q1" s="258"/>
      <c r="R1" s="258"/>
    </row>
    <row r="2" spans="1:18" x14ac:dyDescent="0.3">
      <c r="A2" s="258"/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8"/>
      <c r="P2" s="258"/>
      <c r="Q2" s="258"/>
      <c r="R2" s="258"/>
    </row>
    <row r="3" spans="1:18" ht="21.75" customHeight="1" x14ac:dyDescent="0.55000000000000004">
      <c r="A3" s="259" t="s">
        <v>264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59"/>
      <c r="P3" s="259"/>
      <c r="Q3" s="259"/>
      <c r="R3" s="259"/>
    </row>
    <row r="4" spans="1:18" ht="21.75" customHeight="1" x14ac:dyDescent="0.55000000000000004">
      <c r="A4" s="259" t="s">
        <v>251</v>
      </c>
      <c r="B4" s="259"/>
      <c r="C4" s="259"/>
      <c r="D4" s="259"/>
      <c r="E4" s="259"/>
      <c r="F4" s="259"/>
      <c r="G4" s="259"/>
      <c r="H4" s="259"/>
      <c r="I4" s="259"/>
      <c r="J4" s="259"/>
      <c r="K4" s="259"/>
      <c r="L4" s="259"/>
      <c r="M4" s="259"/>
      <c r="N4" s="259"/>
      <c r="O4" s="259"/>
      <c r="P4" s="259"/>
      <c r="Q4" s="259"/>
      <c r="R4" s="259"/>
    </row>
    <row r="5" spans="1:18" ht="15" customHeight="1" x14ac:dyDescent="0.4">
      <c r="A5" s="28"/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</row>
    <row r="6" spans="1:18" ht="15" customHeight="1" x14ac:dyDescent="0.3">
      <c r="A6" s="257" t="s">
        <v>62</v>
      </c>
      <c r="B6" s="257"/>
      <c r="C6" s="257"/>
      <c r="D6" s="257"/>
      <c r="E6" s="257"/>
      <c r="F6" s="257"/>
      <c r="G6" s="257"/>
      <c r="H6" s="257"/>
      <c r="I6" s="257"/>
      <c r="J6" s="257"/>
      <c r="K6" s="257"/>
      <c r="L6" s="257"/>
      <c r="M6" s="257"/>
      <c r="N6" s="257"/>
      <c r="O6" s="257"/>
      <c r="P6" s="257"/>
      <c r="Q6" s="257"/>
      <c r="R6" s="257"/>
    </row>
    <row r="7" spans="1:18" ht="15" customHeight="1" thickBot="1" x14ac:dyDescent="0.35">
      <c r="A7" s="261"/>
      <c r="B7" s="261"/>
      <c r="C7" s="261"/>
      <c r="D7" s="261"/>
      <c r="E7" s="261"/>
      <c r="F7" s="261"/>
      <c r="G7" s="261"/>
      <c r="H7" s="261"/>
      <c r="I7" s="261"/>
      <c r="J7" s="261"/>
      <c r="K7" s="261"/>
      <c r="L7" s="261"/>
      <c r="M7" s="261"/>
      <c r="N7" s="261"/>
      <c r="O7" s="261"/>
      <c r="P7" s="261"/>
      <c r="Q7" s="261"/>
      <c r="R7" s="261"/>
    </row>
    <row r="8" spans="1:18" ht="15" customHeight="1" x14ac:dyDescent="0.3">
      <c r="A8" s="255" t="s">
        <v>1</v>
      </c>
      <c r="B8" s="256"/>
      <c r="C8" s="30" t="s">
        <v>67</v>
      </c>
      <c r="D8" s="31" t="s">
        <v>68</v>
      </c>
      <c r="E8" s="30" t="s">
        <v>69</v>
      </c>
      <c r="F8" s="30" t="s">
        <v>70</v>
      </c>
      <c r="G8" s="30" t="s">
        <v>135</v>
      </c>
      <c r="H8" s="31" t="s">
        <v>71</v>
      </c>
      <c r="I8" s="30" t="s">
        <v>72</v>
      </c>
      <c r="J8" s="32" t="s">
        <v>73</v>
      </c>
      <c r="K8" s="30" t="s">
        <v>74</v>
      </c>
      <c r="L8" s="30" t="s">
        <v>75</v>
      </c>
      <c r="M8" s="32" t="s">
        <v>76</v>
      </c>
      <c r="N8" s="30" t="s">
        <v>77</v>
      </c>
      <c r="O8" s="32" t="s">
        <v>78</v>
      </c>
      <c r="P8" s="30" t="s">
        <v>79</v>
      </c>
      <c r="Q8" s="33" t="s">
        <v>247</v>
      </c>
      <c r="R8" s="147" t="s">
        <v>2</v>
      </c>
    </row>
    <row r="9" spans="1:18" ht="15" customHeight="1" x14ac:dyDescent="0.3">
      <c r="A9" s="59" t="s">
        <v>3</v>
      </c>
      <c r="B9" s="148" t="s">
        <v>13</v>
      </c>
      <c r="C9" s="151">
        <v>2</v>
      </c>
      <c r="D9" s="152">
        <v>1</v>
      </c>
      <c r="E9" s="151">
        <v>4</v>
      </c>
      <c r="F9" s="151">
        <v>4</v>
      </c>
      <c r="G9" s="154">
        <v>6</v>
      </c>
      <c r="H9" s="153">
        <v>1</v>
      </c>
      <c r="I9" s="153">
        <v>1</v>
      </c>
      <c r="J9" s="154">
        <v>6</v>
      </c>
      <c r="K9" s="151">
        <v>3</v>
      </c>
      <c r="L9" s="154">
        <v>3</v>
      </c>
      <c r="M9" s="152">
        <v>2</v>
      </c>
      <c r="N9" s="151">
        <v>2</v>
      </c>
      <c r="O9" s="153">
        <v>5</v>
      </c>
      <c r="P9" s="151">
        <v>4</v>
      </c>
      <c r="Q9" s="159">
        <v>2</v>
      </c>
      <c r="R9" s="172">
        <f>(COUNTIF($C9:Q9,1)*10)+(COUNTIF($C9:Q9,2)*6)+(COUNTIF($C9:Q9,3)*4)+(COUNTIF($C9:Q9,4)*3)+(COUNTIF($C9:Q9,5)*2)+(COUNTIF($C9:Q9,6))</f>
        <v>75</v>
      </c>
    </row>
    <row r="10" spans="1:18" ht="15" customHeight="1" x14ac:dyDescent="0.3">
      <c r="A10" s="59" t="s">
        <v>4</v>
      </c>
      <c r="B10" s="148" t="s">
        <v>169</v>
      </c>
      <c r="C10" s="151">
        <v>1</v>
      </c>
      <c r="D10" s="152">
        <v>3</v>
      </c>
      <c r="E10" s="151">
        <v>1</v>
      </c>
      <c r="F10" s="151">
        <v>2</v>
      </c>
      <c r="G10" s="151">
        <v>5</v>
      </c>
      <c r="H10" s="153">
        <v>6</v>
      </c>
      <c r="I10" s="153">
        <v>6</v>
      </c>
      <c r="J10" s="151">
        <v>1</v>
      </c>
      <c r="K10" s="151">
        <v>5</v>
      </c>
      <c r="L10" s="151">
        <v>2</v>
      </c>
      <c r="M10" s="152">
        <v>3</v>
      </c>
      <c r="N10" s="151">
        <v>3</v>
      </c>
      <c r="O10" s="151">
        <v>2</v>
      </c>
      <c r="P10" s="151">
        <v>3</v>
      </c>
      <c r="Q10" s="159">
        <v>4</v>
      </c>
      <c r="R10" s="172">
        <f>(COUNTIF($C10:Q10,1)*10)+(COUNTIF($C10:Q10,2)*6)+(COUNTIF($C10:Q10,3)*4)+(COUNTIF($C10:Q10,4)*3)+(COUNTIF($C10:Q10,5)*2)+(COUNTIF($C10:Q10,6))</f>
        <v>73</v>
      </c>
    </row>
    <row r="11" spans="1:18" ht="15" customHeight="1" x14ac:dyDescent="0.3">
      <c r="A11" s="59" t="s">
        <v>5</v>
      </c>
      <c r="B11" s="150" t="s">
        <v>249</v>
      </c>
      <c r="C11" s="153">
        <v>4</v>
      </c>
      <c r="D11" s="152">
        <v>2</v>
      </c>
      <c r="E11" s="151">
        <v>3</v>
      </c>
      <c r="F11" s="153">
        <v>5</v>
      </c>
      <c r="G11" s="151">
        <v>3</v>
      </c>
      <c r="H11" s="153">
        <v>4</v>
      </c>
      <c r="I11" s="153">
        <v>2</v>
      </c>
      <c r="J11" s="151">
        <v>3</v>
      </c>
      <c r="K11" s="151">
        <v>2</v>
      </c>
      <c r="L11" s="151">
        <v>5</v>
      </c>
      <c r="M11" s="152">
        <v>4</v>
      </c>
      <c r="N11" s="151">
        <v>1</v>
      </c>
      <c r="O11" s="151">
        <v>1</v>
      </c>
      <c r="P11" s="151">
        <v>2</v>
      </c>
      <c r="Q11" s="159">
        <v>3</v>
      </c>
      <c r="R11" s="172">
        <f>(COUNTIF($C11:Q11,1)*10)+(COUNTIF($C11:Q11,2)*6)+(COUNTIF($C11:Q11,3)*4)+(COUNTIF($C11:Q11,4)*3)+(COUNTIF($C11:Q11,5)*2)+(COUNTIF($C11:Q11,6))</f>
        <v>73</v>
      </c>
    </row>
    <row r="12" spans="1:18" ht="15" customHeight="1" x14ac:dyDescent="0.3">
      <c r="A12" s="59" t="s">
        <v>6</v>
      </c>
      <c r="B12" s="150" t="s">
        <v>35</v>
      </c>
      <c r="C12" s="153">
        <v>6</v>
      </c>
      <c r="D12" s="152">
        <v>5</v>
      </c>
      <c r="E12" s="151">
        <v>5</v>
      </c>
      <c r="F12" s="153">
        <v>1</v>
      </c>
      <c r="G12" s="151">
        <v>2</v>
      </c>
      <c r="H12" s="153">
        <v>5</v>
      </c>
      <c r="I12" s="153">
        <v>3</v>
      </c>
      <c r="J12" s="151">
        <v>2</v>
      </c>
      <c r="K12" s="153">
        <v>6</v>
      </c>
      <c r="L12" s="151">
        <v>4</v>
      </c>
      <c r="M12" s="152">
        <v>5</v>
      </c>
      <c r="N12" s="151">
        <v>6</v>
      </c>
      <c r="O12" s="151">
        <v>3</v>
      </c>
      <c r="P12" s="151">
        <v>1</v>
      </c>
      <c r="Q12" s="159">
        <v>1</v>
      </c>
      <c r="R12" s="172">
        <f>(COUNTIF($C12:Q12,1)*10)+(COUNTIF($C12:Q12,2)*6)+(COUNTIF($C12:Q12,3)*4)+(COUNTIF($C12:Q12,4)*3)+(COUNTIF($C12:Q12,5)*2)+(COUNTIF($C12:Q12,6))</f>
        <v>64</v>
      </c>
    </row>
    <row r="13" spans="1:18" ht="15" customHeight="1" x14ac:dyDescent="0.3">
      <c r="A13" s="59" t="s">
        <v>7</v>
      </c>
      <c r="B13" s="150" t="s">
        <v>136</v>
      </c>
      <c r="C13" s="153">
        <v>5</v>
      </c>
      <c r="D13" s="152">
        <v>6</v>
      </c>
      <c r="E13" s="151">
        <v>2</v>
      </c>
      <c r="F13" s="153">
        <v>3</v>
      </c>
      <c r="G13" s="151">
        <v>1</v>
      </c>
      <c r="H13" s="153">
        <v>3</v>
      </c>
      <c r="I13" s="153">
        <v>4</v>
      </c>
      <c r="J13" s="151">
        <v>4</v>
      </c>
      <c r="K13" s="153">
        <v>1</v>
      </c>
      <c r="L13" s="151">
        <v>6</v>
      </c>
      <c r="M13" s="152">
        <v>1</v>
      </c>
      <c r="N13" s="151">
        <v>4</v>
      </c>
      <c r="O13" s="151">
        <v>6</v>
      </c>
      <c r="P13" s="151">
        <v>6</v>
      </c>
      <c r="Q13" s="159">
        <v>5</v>
      </c>
      <c r="R13" s="172">
        <f>(COUNTIF($C13:Q13,1)*10)+(COUNTIF($C13:Q13,2)*6)+(COUNTIF($C13:Q13,3)*4)+(COUNTIF($C13:Q13,4)*3)+(COUNTIF($C13:Q13,5)*2)+(COUNTIF($C13:Q13,6))</f>
        <v>61</v>
      </c>
    </row>
    <row r="14" spans="1:18" ht="15" customHeight="1" thickBot="1" x14ac:dyDescent="0.35">
      <c r="A14" s="60" t="s">
        <v>8</v>
      </c>
      <c r="B14" s="149" t="s">
        <v>248</v>
      </c>
      <c r="C14" s="156">
        <v>3</v>
      </c>
      <c r="D14" s="156">
        <v>4</v>
      </c>
      <c r="E14" s="156">
        <v>6</v>
      </c>
      <c r="F14" s="157">
        <v>6</v>
      </c>
      <c r="G14" s="156">
        <v>4</v>
      </c>
      <c r="H14" s="158">
        <v>2</v>
      </c>
      <c r="I14" s="158">
        <v>5</v>
      </c>
      <c r="J14" s="156">
        <v>5</v>
      </c>
      <c r="K14" s="156">
        <v>4</v>
      </c>
      <c r="L14" s="156">
        <v>1</v>
      </c>
      <c r="M14" s="158">
        <v>6</v>
      </c>
      <c r="N14" s="156">
        <v>5</v>
      </c>
      <c r="O14" s="156">
        <v>4</v>
      </c>
      <c r="P14" s="156">
        <v>5</v>
      </c>
      <c r="Q14" s="160">
        <v>6</v>
      </c>
      <c r="R14" s="170">
        <f>(COUNTIF($C14:Q14,1)*10)+(COUNTIF($C14:Q14,2)*6)+(COUNTIF($C14:Q14,3)*4)+(COUNTIF($C14:Q14,4)*3)+(COUNTIF($C14:Q14,5)*2)+(COUNTIF($C14:Q14,6))</f>
        <v>44</v>
      </c>
    </row>
    <row r="15" spans="1:18" ht="15" customHeight="1" x14ac:dyDescent="0.3">
      <c r="A15" s="6"/>
      <c r="B15" s="5"/>
      <c r="C15" s="75"/>
      <c r="D15" s="75"/>
      <c r="E15" s="75"/>
      <c r="F15" s="75"/>
      <c r="G15" s="75"/>
      <c r="H15" s="75"/>
      <c r="I15" s="75"/>
      <c r="J15" s="75"/>
      <c r="K15" s="75"/>
      <c r="L15" s="75"/>
      <c r="M15" s="75"/>
      <c r="N15" s="75"/>
      <c r="O15" s="75"/>
      <c r="P15" s="7"/>
    </row>
    <row r="16" spans="1:18" ht="15" customHeight="1" x14ac:dyDescent="0.3">
      <c r="A16" s="61" t="s">
        <v>252</v>
      </c>
      <c r="B16" s="5"/>
      <c r="C16" s="126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6"/>
      <c r="P16" s="7"/>
    </row>
    <row r="17" spans="1:18" ht="15" customHeight="1" x14ac:dyDescent="0.3">
      <c r="A17" s="38"/>
      <c r="B17" s="6"/>
      <c r="C17" s="126"/>
      <c r="D17" s="8"/>
      <c r="E17" s="1"/>
      <c r="F17" s="6"/>
      <c r="G17" s="6"/>
      <c r="H17" s="6"/>
      <c r="I17" s="6"/>
      <c r="J17" s="6"/>
      <c r="K17" s="6"/>
      <c r="L17" s="6"/>
      <c r="M17" s="6"/>
      <c r="N17" s="6"/>
      <c r="O17" s="6"/>
      <c r="P17" s="7"/>
    </row>
    <row r="18" spans="1:18" ht="15" customHeight="1" x14ac:dyDescent="0.3">
      <c r="A18" s="257" t="s">
        <v>63</v>
      </c>
      <c r="B18" s="257"/>
      <c r="C18" s="257"/>
      <c r="D18" s="257"/>
      <c r="E18" s="257"/>
      <c r="F18" s="257"/>
      <c r="G18" s="257"/>
      <c r="H18" s="257"/>
      <c r="I18" s="257"/>
      <c r="J18" s="257"/>
      <c r="K18" s="257"/>
      <c r="L18" s="257"/>
      <c r="M18" s="257"/>
      <c r="N18" s="257"/>
      <c r="O18" s="257"/>
      <c r="P18" s="257"/>
      <c r="Q18" s="257"/>
      <c r="R18" s="257"/>
    </row>
    <row r="19" spans="1:18" ht="15" customHeight="1" thickBot="1" x14ac:dyDescent="0.35">
      <c r="A19" s="257"/>
      <c r="B19" s="257"/>
      <c r="C19" s="261"/>
      <c r="D19" s="261"/>
      <c r="E19" s="261"/>
      <c r="F19" s="261"/>
      <c r="G19" s="261"/>
      <c r="H19" s="261"/>
      <c r="I19" s="261"/>
      <c r="J19" s="261"/>
      <c r="K19" s="261"/>
      <c r="L19" s="261"/>
      <c r="M19" s="261"/>
      <c r="N19" s="261"/>
      <c r="O19" s="261"/>
      <c r="P19" s="261"/>
      <c r="Q19" s="261"/>
      <c r="R19" s="257"/>
    </row>
    <row r="20" spans="1:18" ht="15" customHeight="1" x14ac:dyDescent="0.3">
      <c r="A20" s="255" t="s">
        <v>1</v>
      </c>
      <c r="B20" s="256"/>
      <c r="C20" s="30" t="s">
        <v>67</v>
      </c>
      <c r="D20" s="31" t="s">
        <v>68</v>
      </c>
      <c r="E20" s="30" t="s">
        <v>69</v>
      </c>
      <c r="F20" s="30" t="s">
        <v>70</v>
      </c>
      <c r="G20" s="30" t="s">
        <v>135</v>
      </c>
      <c r="H20" s="31" t="s">
        <v>71</v>
      </c>
      <c r="I20" s="30" t="s">
        <v>72</v>
      </c>
      <c r="J20" s="32" t="s">
        <v>73</v>
      </c>
      <c r="K20" s="30" t="s">
        <v>74</v>
      </c>
      <c r="L20" s="30" t="s">
        <v>75</v>
      </c>
      <c r="M20" s="32" t="s">
        <v>76</v>
      </c>
      <c r="N20" s="30" t="s">
        <v>77</v>
      </c>
      <c r="O20" s="32" t="s">
        <v>78</v>
      </c>
      <c r="P20" s="30" t="s">
        <v>79</v>
      </c>
      <c r="Q20" s="33" t="s">
        <v>247</v>
      </c>
      <c r="R20" s="147" t="s">
        <v>2</v>
      </c>
    </row>
    <row r="21" spans="1:18" ht="15" customHeight="1" x14ac:dyDescent="0.3">
      <c r="A21" s="59" t="s">
        <v>3</v>
      </c>
      <c r="B21" s="148" t="s">
        <v>378</v>
      </c>
      <c r="C21" s="151">
        <v>1</v>
      </c>
      <c r="D21" s="152">
        <v>2</v>
      </c>
      <c r="E21" s="151">
        <v>1</v>
      </c>
      <c r="F21" s="151">
        <v>2</v>
      </c>
      <c r="G21" s="154">
        <v>3</v>
      </c>
      <c r="H21" s="153">
        <v>1</v>
      </c>
      <c r="I21" s="153">
        <v>1</v>
      </c>
      <c r="J21" s="154">
        <v>3</v>
      </c>
      <c r="K21" s="151">
        <v>1</v>
      </c>
      <c r="L21" s="154">
        <v>1</v>
      </c>
      <c r="M21" s="152">
        <v>1</v>
      </c>
      <c r="N21" s="151">
        <v>1</v>
      </c>
      <c r="O21" s="153">
        <v>1</v>
      </c>
      <c r="P21" s="151">
        <v>2</v>
      </c>
      <c r="Q21" s="159">
        <v>1</v>
      </c>
      <c r="R21" s="172">
        <f>(COUNTIF($C21:Q21,1)*10)+(COUNTIF($C21:Q21,2)*6)+(COUNTIF($C21:Q21,3)*4)+(COUNTIF($C21:Q21,4)*3)+(COUNTIF($C21:Q21,5)*2)+(COUNTIF($C21:Q21,6))</f>
        <v>126</v>
      </c>
    </row>
    <row r="22" spans="1:18" ht="15" customHeight="1" x14ac:dyDescent="0.3">
      <c r="A22" s="59" t="s">
        <v>4</v>
      </c>
      <c r="B22" s="148" t="s">
        <v>239</v>
      </c>
      <c r="C22" s="151">
        <v>3</v>
      </c>
      <c r="D22" s="152">
        <v>3</v>
      </c>
      <c r="E22" s="151">
        <v>2</v>
      </c>
      <c r="F22" s="151">
        <v>1</v>
      </c>
      <c r="G22" s="151">
        <v>1</v>
      </c>
      <c r="H22" s="153">
        <v>2</v>
      </c>
      <c r="I22" s="153">
        <v>5</v>
      </c>
      <c r="J22" s="151">
        <v>4</v>
      </c>
      <c r="K22" s="151">
        <v>4</v>
      </c>
      <c r="L22" s="151">
        <v>2</v>
      </c>
      <c r="M22" s="152">
        <v>2</v>
      </c>
      <c r="N22" s="151">
        <v>2</v>
      </c>
      <c r="O22" s="151">
        <v>3</v>
      </c>
      <c r="P22" s="151">
        <v>1</v>
      </c>
      <c r="Q22" s="159">
        <v>2</v>
      </c>
      <c r="R22" s="172">
        <f>(COUNTIF($C22:Q22,1)*10)+(COUNTIF($C22:Q22,2)*6)+(COUNTIF($C22:Q22,3)*4)+(COUNTIF($C22:Q22,4)*3)+(COUNTIF($C22:Q22,5)*2)+(COUNTIF($C22:Q22,6))</f>
        <v>86</v>
      </c>
    </row>
    <row r="23" spans="1:18" ht="15" customHeight="1" x14ac:dyDescent="0.3">
      <c r="A23" s="59" t="s">
        <v>5</v>
      </c>
      <c r="B23" s="150" t="s">
        <v>159</v>
      </c>
      <c r="C23" s="153">
        <v>2</v>
      </c>
      <c r="D23" s="152">
        <v>1</v>
      </c>
      <c r="E23" s="151">
        <v>3</v>
      </c>
      <c r="F23" s="153">
        <v>5</v>
      </c>
      <c r="G23" s="151">
        <v>5</v>
      </c>
      <c r="H23" s="153">
        <v>3</v>
      </c>
      <c r="I23" s="153">
        <v>2</v>
      </c>
      <c r="J23" s="151">
        <v>6</v>
      </c>
      <c r="K23" s="151">
        <v>2</v>
      </c>
      <c r="L23" s="151">
        <v>4</v>
      </c>
      <c r="M23" s="152">
        <v>3</v>
      </c>
      <c r="N23" s="151">
        <v>3</v>
      </c>
      <c r="O23" s="151">
        <v>2</v>
      </c>
      <c r="P23" s="151">
        <v>3</v>
      </c>
      <c r="Q23" s="159">
        <v>6</v>
      </c>
      <c r="R23" s="172">
        <f>(COUNTIF($C23:Q23,1)*10)+(COUNTIF($C23:Q23,2)*6)+(COUNTIF($C23:Q23,3)*4)+(COUNTIF($C23:Q23,4)*3)+(COUNTIF($C23:Q23,5)*2)+(COUNTIF($C23:Q23,6))</f>
        <v>63</v>
      </c>
    </row>
    <row r="24" spans="1:18" ht="15" customHeight="1" x14ac:dyDescent="0.3">
      <c r="A24" s="59" t="s">
        <v>6</v>
      </c>
      <c r="B24" s="150" t="s">
        <v>195</v>
      </c>
      <c r="C24" s="153">
        <v>4</v>
      </c>
      <c r="D24" s="152">
        <v>4</v>
      </c>
      <c r="E24" s="151">
        <v>4</v>
      </c>
      <c r="F24" s="153">
        <v>3</v>
      </c>
      <c r="G24" s="151">
        <v>2</v>
      </c>
      <c r="H24" s="153">
        <v>5</v>
      </c>
      <c r="I24" s="153">
        <v>3</v>
      </c>
      <c r="J24" s="151">
        <v>5</v>
      </c>
      <c r="K24" s="153">
        <v>3</v>
      </c>
      <c r="L24" s="151">
        <v>3</v>
      </c>
      <c r="M24" s="152">
        <v>4</v>
      </c>
      <c r="N24" s="151">
        <v>5</v>
      </c>
      <c r="O24" s="151">
        <v>6</v>
      </c>
      <c r="P24" s="151">
        <v>5</v>
      </c>
      <c r="Q24" s="159">
        <v>5</v>
      </c>
      <c r="R24" s="172">
        <f>(COUNTIF($C24:Q24,1)*10)+(COUNTIF($C24:Q24,2)*6)+(COUNTIF($C24:Q24,3)*4)+(COUNTIF($C24:Q24,4)*3)+(COUNTIF($C24:Q24,5)*2)+(COUNTIF($C24:Q24,6))</f>
        <v>45</v>
      </c>
    </row>
    <row r="25" spans="1:18" ht="15" customHeight="1" x14ac:dyDescent="0.3">
      <c r="A25" s="59" t="s">
        <v>7</v>
      </c>
      <c r="B25" s="150" t="s">
        <v>10</v>
      </c>
      <c r="C25" s="153">
        <v>5</v>
      </c>
      <c r="D25" s="152">
        <v>5</v>
      </c>
      <c r="E25" s="151">
        <v>6</v>
      </c>
      <c r="F25" s="153">
        <v>6</v>
      </c>
      <c r="G25" s="151">
        <v>6</v>
      </c>
      <c r="H25" s="153">
        <v>7</v>
      </c>
      <c r="I25" s="153">
        <v>4</v>
      </c>
      <c r="J25" s="151">
        <v>1</v>
      </c>
      <c r="K25" s="153">
        <v>7</v>
      </c>
      <c r="L25" s="151">
        <v>6</v>
      </c>
      <c r="M25" s="152">
        <v>5</v>
      </c>
      <c r="N25" s="151">
        <v>7</v>
      </c>
      <c r="O25" s="151">
        <v>7</v>
      </c>
      <c r="P25" s="151">
        <v>4</v>
      </c>
      <c r="Q25" s="159">
        <v>3</v>
      </c>
      <c r="R25" s="172">
        <f>(COUNTIF($C25:Q25,1)*10)+(COUNTIF($C25:Q25,2)*6)+(COUNTIF($C25:Q25,3)*4)+(COUNTIF($C25:Q25,4)*3)+(COUNTIF($C25:Q25,5)*2)+(COUNTIF($C25:Q25,6))</f>
        <v>30</v>
      </c>
    </row>
    <row r="26" spans="1:18" ht="15" customHeight="1" x14ac:dyDescent="0.3">
      <c r="A26" s="59" t="s">
        <v>8</v>
      </c>
      <c r="B26" s="3" t="s">
        <v>90</v>
      </c>
      <c r="C26" s="153">
        <v>6</v>
      </c>
      <c r="D26" s="152">
        <v>7</v>
      </c>
      <c r="E26" s="151">
        <v>5</v>
      </c>
      <c r="F26" s="152">
        <v>4</v>
      </c>
      <c r="G26" s="151">
        <v>4</v>
      </c>
      <c r="H26" s="153">
        <v>4</v>
      </c>
      <c r="I26" s="153">
        <v>6</v>
      </c>
      <c r="J26" s="151">
        <v>7</v>
      </c>
      <c r="K26" s="153">
        <v>5</v>
      </c>
      <c r="L26" s="151">
        <v>5</v>
      </c>
      <c r="M26" s="152">
        <v>7</v>
      </c>
      <c r="N26" s="151">
        <v>6</v>
      </c>
      <c r="O26" s="151">
        <v>5</v>
      </c>
      <c r="P26" s="151">
        <v>6</v>
      </c>
      <c r="Q26" s="159">
        <v>7</v>
      </c>
      <c r="R26" s="172">
        <f>(COUNTIF($C26:Q26,1)*10)+(COUNTIF($C26:Q26,2)*6)+(COUNTIF($C26:Q26,3)*4)+(COUNTIF($C26:Q26,4)*3)+(COUNTIF($C26:Q26,5)*2)+(COUNTIF($C26:Q26,6))</f>
        <v>21</v>
      </c>
    </row>
    <row r="27" spans="1:18" ht="15" customHeight="1" thickBot="1" x14ac:dyDescent="0.35">
      <c r="A27" s="60" t="s">
        <v>103</v>
      </c>
      <c r="B27" s="149" t="s">
        <v>250</v>
      </c>
      <c r="C27" s="156">
        <v>7</v>
      </c>
      <c r="D27" s="156">
        <v>6</v>
      </c>
      <c r="E27" s="156">
        <v>7</v>
      </c>
      <c r="F27" s="157">
        <v>7</v>
      </c>
      <c r="G27" s="156">
        <v>7</v>
      </c>
      <c r="H27" s="158">
        <v>6</v>
      </c>
      <c r="I27" s="158">
        <v>7</v>
      </c>
      <c r="J27" s="156">
        <v>2</v>
      </c>
      <c r="K27" s="156">
        <v>6</v>
      </c>
      <c r="L27" s="156">
        <v>7</v>
      </c>
      <c r="M27" s="158">
        <v>6</v>
      </c>
      <c r="N27" s="156">
        <v>4</v>
      </c>
      <c r="O27" s="156">
        <v>4</v>
      </c>
      <c r="P27" s="156">
        <v>7</v>
      </c>
      <c r="Q27" s="160">
        <v>4</v>
      </c>
      <c r="R27" s="170">
        <f>(COUNTIF($C27:Q27,1)*10)+(COUNTIF($C27:Q27,2)*6)+(COUNTIF($C27:Q27,3)*4)+(COUNTIF($C27:Q27,4)*3)+(COUNTIF($C27:Q27,5)*2)+(COUNTIF($C27:Q27,6))</f>
        <v>19</v>
      </c>
    </row>
    <row r="28" spans="1:18" ht="15" customHeight="1" x14ac:dyDescent="0.3">
      <c r="A28" s="113"/>
      <c r="B28" s="113"/>
      <c r="C28" s="113"/>
      <c r="D28" s="113"/>
      <c r="E28" s="113"/>
      <c r="F28" s="113"/>
      <c r="G28" s="113"/>
      <c r="H28" s="113"/>
      <c r="I28" s="113"/>
      <c r="J28" s="113"/>
      <c r="K28" s="113"/>
      <c r="L28" s="113"/>
      <c r="M28" s="113"/>
      <c r="N28" s="113"/>
      <c r="O28" s="113"/>
      <c r="P28" s="113"/>
      <c r="Q28" s="113"/>
      <c r="R28" s="113"/>
    </row>
    <row r="29" spans="1:18" ht="15" customHeight="1" x14ac:dyDescent="0.3">
      <c r="A29" s="61" t="s">
        <v>390</v>
      </c>
      <c r="B29" s="106"/>
      <c r="C29" s="126"/>
      <c r="D29" s="113"/>
      <c r="E29" s="113"/>
      <c r="F29" s="113"/>
      <c r="G29" s="113"/>
      <c r="H29" s="113"/>
      <c r="I29" s="113"/>
      <c r="J29" s="113"/>
      <c r="K29" s="113"/>
      <c r="L29" s="113"/>
      <c r="M29" s="113"/>
      <c r="N29" s="113"/>
      <c r="O29" s="113"/>
      <c r="P29" s="113"/>
      <c r="Q29" s="113"/>
      <c r="R29" s="112"/>
    </row>
    <row r="30" spans="1:18" ht="15" customHeight="1" x14ac:dyDescent="0.3">
      <c r="A30" s="112"/>
      <c r="B30" s="106"/>
      <c r="C30" s="113"/>
      <c r="D30" s="113"/>
      <c r="E30" s="113"/>
      <c r="F30" s="113"/>
      <c r="G30" s="113"/>
      <c r="H30" s="113"/>
      <c r="I30" s="113"/>
      <c r="J30" s="113"/>
      <c r="K30" s="113"/>
      <c r="L30" s="113"/>
      <c r="M30" s="113"/>
      <c r="N30" s="113"/>
      <c r="O30" s="113"/>
      <c r="P30" s="113"/>
      <c r="Q30" s="113"/>
      <c r="R30" s="112"/>
    </row>
    <row r="31" spans="1:18" ht="15" customHeight="1" x14ac:dyDescent="0.3">
      <c r="A31" s="112"/>
      <c r="B31" s="106"/>
      <c r="C31" s="113"/>
      <c r="D31" s="113"/>
      <c r="E31" s="113"/>
      <c r="F31" s="113"/>
      <c r="G31" s="113"/>
      <c r="H31" s="113"/>
      <c r="I31" s="113"/>
      <c r="J31" s="113"/>
      <c r="K31" s="113"/>
      <c r="L31" s="113"/>
      <c r="M31" s="113"/>
      <c r="N31" s="113"/>
      <c r="O31" s="113"/>
      <c r="P31" s="113"/>
      <c r="Q31" s="113"/>
      <c r="R31" s="112"/>
    </row>
    <row r="32" spans="1:18" ht="15" customHeight="1" x14ac:dyDescent="0.3">
      <c r="A32" s="257" t="s">
        <v>64</v>
      </c>
      <c r="B32" s="257"/>
      <c r="C32" s="257"/>
      <c r="D32" s="257"/>
      <c r="E32" s="257"/>
      <c r="F32" s="257"/>
      <c r="G32" s="257"/>
      <c r="H32" s="257"/>
      <c r="I32" s="257"/>
      <c r="J32" s="257"/>
      <c r="K32" s="257"/>
      <c r="L32" s="257"/>
      <c r="M32" s="257"/>
      <c r="N32" s="257"/>
      <c r="O32" s="257"/>
      <c r="P32" s="257"/>
      <c r="Q32" s="257"/>
      <c r="R32" s="257"/>
    </row>
    <row r="33" spans="1:18" ht="15" customHeight="1" thickBot="1" x14ac:dyDescent="0.35">
      <c r="A33" s="261"/>
      <c r="B33" s="261"/>
      <c r="C33" s="261"/>
      <c r="D33" s="261"/>
      <c r="E33" s="261"/>
      <c r="F33" s="261"/>
      <c r="G33" s="261"/>
      <c r="H33" s="261"/>
      <c r="I33" s="261"/>
      <c r="J33" s="261"/>
      <c r="K33" s="261"/>
      <c r="L33" s="261"/>
      <c r="M33" s="261"/>
      <c r="N33" s="261"/>
      <c r="O33" s="261"/>
      <c r="P33" s="261"/>
      <c r="Q33" s="261"/>
      <c r="R33" s="261"/>
    </row>
    <row r="34" spans="1:18" ht="15" customHeight="1" x14ac:dyDescent="0.3">
      <c r="A34" s="255" t="s">
        <v>1</v>
      </c>
      <c r="B34" s="256"/>
      <c r="C34" s="30" t="s">
        <v>67</v>
      </c>
      <c r="D34" s="31" t="s">
        <v>68</v>
      </c>
      <c r="E34" s="30" t="s">
        <v>69</v>
      </c>
      <c r="F34" s="30" t="s">
        <v>70</v>
      </c>
      <c r="G34" s="30" t="s">
        <v>135</v>
      </c>
      <c r="H34" s="31" t="s">
        <v>71</v>
      </c>
      <c r="I34" s="30" t="s">
        <v>72</v>
      </c>
      <c r="J34" s="32" t="s">
        <v>73</v>
      </c>
      <c r="K34" s="30" t="s">
        <v>74</v>
      </c>
      <c r="L34" s="30" t="s">
        <v>75</v>
      </c>
      <c r="M34" s="32" t="s">
        <v>76</v>
      </c>
      <c r="N34" s="30" t="s">
        <v>77</v>
      </c>
      <c r="O34" s="32" t="s">
        <v>78</v>
      </c>
      <c r="P34" s="30" t="s">
        <v>79</v>
      </c>
      <c r="Q34" s="33" t="s">
        <v>247</v>
      </c>
      <c r="R34" s="147" t="s">
        <v>2</v>
      </c>
    </row>
    <row r="35" spans="1:18" ht="15" customHeight="1" x14ac:dyDescent="0.3">
      <c r="A35" s="59" t="s">
        <v>3</v>
      </c>
      <c r="B35" s="148" t="s">
        <v>378</v>
      </c>
      <c r="C35" s="151">
        <v>1</v>
      </c>
      <c r="D35" s="152">
        <v>1</v>
      </c>
      <c r="E35" s="151">
        <v>1</v>
      </c>
      <c r="F35" s="151">
        <v>1</v>
      </c>
      <c r="G35" s="154">
        <v>1</v>
      </c>
      <c r="H35" s="153">
        <v>4</v>
      </c>
      <c r="I35" s="153">
        <v>1</v>
      </c>
      <c r="J35" s="154">
        <v>1</v>
      </c>
      <c r="K35" s="151">
        <v>1</v>
      </c>
      <c r="L35" s="154">
        <v>1</v>
      </c>
      <c r="M35" s="152">
        <v>3</v>
      </c>
      <c r="N35" s="151">
        <v>1</v>
      </c>
      <c r="O35" s="153">
        <v>4</v>
      </c>
      <c r="P35" s="151">
        <v>1</v>
      </c>
      <c r="Q35" s="159">
        <v>4</v>
      </c>
      <c r="R35" s="172">
        <f>(COUNTIF($C35:Q35,1)*10)+(COUNTIF($C35:Q35,2)*6)+(COUNTIF($C35:Q35,3)*4)+(COUNTIF($C35:Q35,4)*3)+(COUNTIF($C35:Q35,5)*2)+(COUNTIF($C35:Q35,6))+1</f>
        <v>124</v>
      </c>
    </row>
    <row r="36" spans="1:18" ht="15" customHeight="1" x14ac:dyDescent="0.3">
      <c r="A36" s="59" t="s">
        <v>4</v>
      </c>
      <c r="B36" s="148" t="s">
        <v>159</v>
      </c>
      <c r="C36" s="151">
        <v>7</v>
      </c>
      <c r="D36" s="152">
        <v>4</v>
      </c>
      <c r="E36" s="151">
        <v>2</v>
      </c>
      <c r="F36" s="151">
        <v>5</v>
      </c>
      <c r="G36" s="151">
        <v>2</v>
      </c>
      <c r="H36" s="153">
        <v>1</v>
      </c>
      <c r="I36" s="153">
        <v>7</v>
      </c>
      <c r="J36" s="151">
        <v>2</v>
      </c>
      <c r="K36" s="151">
        <v>2</v>
      </c>
      <c r="L36" s="151">
        <v>4</v>
      </c>
      <c r="M36" s="152">
        <v>1</v>
      </c>
      <c r="N36" s="151">
        <v>3</v>
      </c>
      <c r="O36" s="151">
        <v>2</v>
      </c>
      <c r="P36" s="151">
        <v>7</v>
      </c>
      <c r="Q36" s="159">
        <v>7</v>
      </c>
      <c r="R36" s="172">
        <f>(COUNTIF($C36:Q36,1)*10)+(COUNTIF($C36:Q36,2)*6)+(COUNTIF($C36:Q36,3)*4)+(COUNTIF($C36:Q36,4)*3)+(COUNTIF($C36:Q36,5)*2)+(COUNTIF($C36:Q36,6))</f>
        <v>62</v>
      </c>
    </row>
    <row r="37" spans="1:18" ht="15" customHeight="1" x14ac:dyDescent="0.3">
      <c r="A37" s="59" t="s">
        <v>5</v>
      </c>
      <c r="B37" s="150" t="s">
        <v>169</v>
      </c>
      <c r="C37" s="153">
        <v>6</v>
      </c>
      <c r="D37" s="152">
        <v>2</v>
      </c>
      <c r="E37" s="151">
        <v>3</v>
      </c>
      <c r="F37" s="153">
        <v>4</v>
      </c>
      <c r="G37" s="151">
        <v>5</v>
      </c>
      <c r="H37" s="153">
        <v>2</v>
      </c>
      <c r="I37" s="153">
        <v>2</v>
      </c>
      <c r="J37" s="151">
        <v>5</v>
      </c>
      <c r="K37" s="151">
        <v>5</v>
      </c>
      <c r="L37" s="151">
        <v>7</v>
      </c>
      <c r="M37" s="152">
        <v>5</v>
      </c>
      <c r="N37" s="151">
        <v>2</v>
      </c>
      <c r="O37" s="151">
        <v>6</v>
      </c>
      <c r="P37" s="151">
        <v>6</v>
      </c>
      <c r="Q37" s="159">
        <v>1</v>
      </c>
      <c r="R37" s="172">
        <f>(COUNTIF($C37:Q37,1)*10)+(COUNTIF($C37:Q37,2)*6)+(COUNTIF($C37:Q37,3)*4)+(COUNTIF($C37:Q37,4)*3)+(COUNTIF($C37:Q37,5)*2)+(COUNTIF($C37:Q37,6))</f>
        <v>52</v>
      </c>
    </row>
    <row r="38" spans="1:18" ht="15" customHeight="1" x14ac:dyDescent="0.3">
      <c r="A38" s="59" t="s">
        <v>6</v>
      </c>
      <c r="B38" s="150" t="s">
        <v>249</v>
      </c>
      <c r="C38" s="153">
        <v>5</v>
      </c>
      <c r="D38" s="152">
        <v>3</v>
      </c>
      <c r="E38" s="151">
        <v>5</v>
      </c>
      <c r="F38" s="153">
        <v>2</v>
      </c>
      <c r="G38" s="151">
        <v>6</v>
      </c>
      <c r="H38" s="153">
        <v>5</v>
      </c>
      <c r="I38" s="153">
        <v>6</v>
      </c>
      <c r="J38" s="151">
        <v>4</v>
      </c>
      <c r="K38" s="153">
        <v>7</v>
      </c>
      <c r="L38" s="151">
        <v>6</v>
      </c>
      <c r="M38" s="152">
        <v>2</v>
      </c>
      <c r="N38" s="151">
        <v>6</v>
      </c>
      <c r="O38" s="151">
        <v>5</v>
      </c>
      <c r="P38" s="151">
        <v>2</v>
      </c>
      <c r="Q38" s="159">
        <v>2</v>
      </c>
      <c r="R38" s="172">
        <f>(COUNTIF($C38:Q38,1)*10)+(COUNTIF($C38:Q38,2)*6)+(COUNTIF($C38:Q38,3)*4)+(COUNTIF($C38:Q38,4)*3)+(COUNTIF($C38:Q38,5)*2)+(COUNTIF($C38:Q38,6))</f>
        <v>43</v>
      </c>
    </row>
    <row r="39" spans="1:18" ht="15" customHeight="1" x14ac:dyDescent="0.3">
      <c r="A39" s="59" t="s">
        <v>7</v>
      </c>
      <c r="B39" s="150" t="s">
        <v>239</v>
      </c>
      <c r="C39" s="153">
        <v>3</v>
      </c>
      <c r="D39" s="152">
        <v>7</v>
      </c>
      <c r="E39" s="151">
        <v>4</v>
      </c>
      <c r="F39" s="153">
        <v>6</v>
      </c>
      <c r="G39" s="151">
        <v>3</v>
      </c>
      <c r="H39" s="153">
        <v>7</v>
      </c>
      <c r="I39" s="153">
        <v>3</v>
      </c>
      <c r="J39" s="151">
        <v>6</v>
      </c>
      <c r="K39" s="153">
        <v>4</v>
      </c>
      <c r="L39" s="151">
        <v>2</v>
      </c>
      <c r="M39" s="152">
        <v>4</v>
      </c>
      <c r="N39" s="151">
        <v>5</v>
      </c>
      <c r="O39" s="151">
        <v>3</v>
      </c>
      <c r="P39" s="151">
        <v>5</v>
      </c>
      <c r="Q39" s="159">
        <v>6</v>
      </c>
      <c r="R39" s="172">
        <f>(COUNTIF($C39:Q39,1)*10)+(COUNTIF($C39:Q39,2)*6)+(COUNTIF($C39:Q39,3)*4)+(COUNTIF($C39:Q39,4)*3)+(COUNTIF($C39:Q39,5)*2)+(COUNTIF($C39:Q39,6))</f>
        <v>38</v>
      </c>
    </row>
    <row r="40" spans="1:18" ht="15" customHeight="1" x14ac:dyDescent="0.3">
      <c r="A40" s="59" t="s">
        <v>8</v>
      </c>
      <c r="B40" s="3" t="s">
        <v>13</v>
      </c>
      <c r="C40" s="153">
        <v>4</v>
      </c>
      <c r="D40" s="152">
        <v>5</v>
      </c>
      <c r="E40" s="151">
        <v>6</v>
      </c>
      <c r="F40" s="152">
        <v>7</v>
      </c>
      <c r="G40" s="151">
        <v>7</v>
      </c>
      <c r="H40" s="153">
        <v>3</v>
      </c>
      <c r="I40" s="153">
        <v>5</v>
      </c>
      <c r="J40" s="151">
        <v>7</v>
      </c>
      <c r="K40" s="153">
        <v>3</v>
      </c>
      <c r="L40" s="151">
        <v>3</v>
      </c>
      <c r="M40" s="152">
        <v>6</v>
      </c>
      <c r="N40" s="151">
        <v>7</v>
      </c>
      <c r="O40" s="151">
        <v>1</v>
      </c>
      <c r="P40" s="151">
        <v>4</v>
      </c>
      <c r="Q40" s="159">
        <v>5</v>
      </c>
      <c r="R40" s="172">
        <f>(COUNTIF($C40:Q40,1)*10)+(COUNTIF($C40:Q40,2)*6)+(COUNTIF($C40:Q40,3)*4)+(COUNTIF($C40:Q40,4)*3)+(COUNTIF($C40:Q40,5)*2)+(COUNTIF($C40:Q40,6))+1</f>
        <v>37</v>
      </c>
    </row>
    <row r="41" spans="1:18" ht="15" customHeight="1" thickBot="1" x14ac:dyDescent="0.35">
      <c r="A41" s="60" t="s">
        <v>103</v>
      </c>
      <c r="B41" s="149" t="s">
        <v>35</v>
      </c>
      <c r="C41" s="156">
        <v>2</v>
      </c>
      <c r="D41" s="156">
        <v>6</v>
      </c>
      <c r="E41" s="156">
        <v>7</v>
      </c>
      <c r="F41" s="157">
        <v>3</v>
      </c>
      <c r="G41" s="156">
        <v>4</v>
      </c>
      <c r="H41" s="158">
        <v>6</v>
      </c>
      <c r="I41" s="158">
        <v>4</v>
      </c>
      <c r="J41" s="156">
        <v>3</v>
      </c>
      <c r="K41" s="156">
        <v>6</v>
      </c>
      <c r="L41" s="156">
        <v>5</v>
      </c>
      <c r="M41" s="158">
        <v>7</v>
      </c>
      <c r="N41" s="156">
        <v>4</v>
      </c>
      <c r="O41" s="156">
        <v>7</v>
      </c>
      <c r="P41" s="156">
        <v>3</v>
      </c>
      <c r="Q41" s="160">
        <v>3</v>
      </c>
      <c r="R41" s="170">
        <f>(COUNTIF($C41:Q41,1)*10)+(COUNTIF($C41:Q41,2)*6)+(COUNTIF($C41:Q41,3)*4)+(COUNTIF($C41:Q41,4)*3)+(COUNTIF($C41:Q41,5)*2)+(COUNTIF($C41:Q41,6))</f>
        <v>36</v>
      </c>
    </row>
    <row r="42" spans="1:18" ht="15" customHeight="1" x14ac:dyDescent="0.3">
      <c r="B42" s="1"/>
      <c r="C42" s="126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</row>
    <row r="43" spans="1:18" ht="15" customHeight="1" x14ac:dyDescent="0.3">
      <c r="A43" s="61" t="s">
        <v>391</v>
      </c>
      <c r="B43" s="1"/>
      <c r="C43" s="126"/>
      <c r="D43" s="1"/>
      <c r="E43" s="1"/>
      <c r="F43" s="1"/>
      <c r="G43" s="1"/>
      <c r="H43" s="175"/>
      <c r="I43" s="1"/>
      <c r="J43" s="1"/>
      <c r="K43" s="1"/>
      <c r="L43" s="1"/>
      <c r="M43" s="1"/>
      <c r="N43" s="1"/>
      <c r="O43" s="1"/>
      <c r="P43" s="1"/>
    </row>
    <row r="44" spans="1:18" ht="15" customHeight="1" x14ac:dyDescent="0.3">
      <c r="A44" s="1"/>
    </row>
    <row r="45" spans="1:18" ht="15" customHeight="1" x14ac:dyDescent="0.3">
      <c r="A45" s="1"/>
    </row>
    <row r="46" spans="1:18" ht="15" customHeight="1" x14ac:dyDescent="0.3">
      <c r="A46" s="1"/>
    </row>
    <row r="47" spans="1:18" ht="15" customHeight="1" x14ac:dyDescent="0.3">
      <c r="A47" s="1"/>
    </row>
    <row r="48" spans="1:18" ht="15" customHeight="1" x14ac:dyDescent="0.3">
      <c r="A48" s="1"/>
    </row>
    <row r="49" spans="1:16" ht="15" customHeight="1" x14ac:dyDescent="0.3">
      <c r="A49" s="1"/>
    </row>
    <row r="50" spans="1:16" ht="15" customHeight="1" x14ac:dyDescent="0.3">
      <c r="A50" s="1"/>
    </row>
    <row r="51" spans="1:16" ht="15" customHeight="1" x14ac:dyDescent="0.3">
      <c r="A51" s="1"/>
    </row>
    <row r="52" spans="1:16" ht="15" customHeight="1" x14ac:dyDescent="0.3">
      <c r="A52" s="1"/>
    </row>
    <row r="53" spans="1:16" ht="15" customHeight="1" x14ac:dyDescent="0.3">
      <c r="A53" s="1"/>
    </row>
    <row r="54" spans="1:16" ht="15" customHeight="1" x14ac:dyDescent="0.3">
      <c r="A54" s="1"/>
    </row>
    <row r="55" spans="1:16" ht="15" customHeight="1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</row>
    <row r="56" spans="1:16" ht="15" customHeight="1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</row>
    <row r="57" spans="1:16" ht="15" customHeight="1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</row>
    <row r="58" spans="1:16" ht="15" customHeight="1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</row>
    <row r="59" spans="1:16" ht="15" customHeight="1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</row>
    <row r="60" spans="1:16" ht="15" customHeight="1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</row>
    <row r="61" spans="1:16" ht="15" customHeight="1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</row>
    <row r="62" spans="1:16" ht="15" customHeight="1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</row>
    <row r="63" spans="1:16" ht="15" customHeight="1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</row>
    <row r="64" spans="1:16" ht="15" customHeight="1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</row>
    <row r="65" spans="1:16" ht="15" customHeight="1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</row>
    <row r="66" spans="1:16" ht="15" customHeight="1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</row>
    <row r="67" spans="1:16" ht="15" customHeight="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</row>
    <row r="68" spans="1:16" ht="15" customHeight="1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</row>
    <row r="69" spans="1:16" ht="15" customHeight="1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</row>
    <row r="70" spans="1:16" ht="15" customHeight="1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</row>
    <row r="71" spans="1:16" ht="15" customHeight="1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</row>
    <row r="72" spans="1:16" ht="15" customHeight="1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</row>
    <row r="73" spans="1:16" ht="15" customHeight="1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</row>
    <row r="74" spans="1:16" ht="15" customHeight="1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</row>
    <row r="75" spans="1:16" ht="15" customHeight="1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</row>
    <row r="76" spans="1:16" ht="15" customHeight="1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</row>
    <row r="77" spans="1:16" ht="15" customHeight="1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</row>
    <row r="78" spans="1:16" ht="15" customHeight="1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</row>
    <row r="79" spans="1:16" ht="15" customHeight="1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</row>
    <row r="80" spans="1:16" ht="15" customHeight="1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</row>
    <row r="81" spans="1:16" ht="15" customHeight="1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</row>
    <row r="82" spans="1:16" ht="15" customHeight="1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</row>
    <row r="83" spans="1:16" ht="15" customHeight="1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</row>
    <row r="84" spans="1:16" ht="15" customHeight="1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</row>
    <row r="85" spans="1:16" ht="15" customHeight="1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</row>
    <row r="86" spans="1:16" ht="15" customHeight="1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</row>
    <row r="87" spans="1:16" ht="15" customHeight="1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</row>
    <row r="88" spans="1:16" ht="15" customHeight="1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</row>
    <row r="89" spans="1:16" ht="15" customHeight="1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</row>
    <row r="90" spans="1:16" ht="15" customHeight="1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</row>
    <row r="91" spans="1:16" ht="15" customHeight="1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</row>
    <row r="92" spans="1:16" ht="15" customHeight="1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</row>
    <row r="93" spans="1:16" ht="15" customHeight="1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</row>
    <row r="94" spans="1:16" ht="15" customHeight="1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</row>
    <row r="95" spans="1:16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</row>
    <row r="96" spans="1:16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</row>
    <row r="97" spans="1:16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</row>
    <row r="98" spans="1:16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</row>
    <row r="99" spans="1:16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</row>
    <row r="100" spans="1:16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</row>
    <row r="101" spans="1:16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</row>
    <row r="102" spans="1:16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</row>
    <row r="103" spans="1:16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</row>
    <row r="104" spans="1:16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</row>
    <row r="105" spans="1:16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</row>
    <row r="106" spans="1:16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</row>
    <row r="107" spans="1:16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</row>
    <row r="108" spans="1:16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</row>
    <row r="109" spans="1:16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</row>
    <row r="110" spans="1:16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</row>
    <row r="111" spans="1:16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</row>
    <row r="112" spans="1:16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</row>
    <row r="113" spans="1:16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</row>
    <row r="114" spans="1:16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</row>
    <row r="115" spans="1:16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</row>
    <row r="116" spans="1:16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</row>
    <row r="117" spans="1:16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</row>
    <row r="118" spans="1:16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</row>
    <row r="119" spans="1:16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</row>
    <row r="120" spans="1:16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</row>
    <row r="121" spans="1:16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</row>
    <row r="122" spans="1:16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</row>
    <row r="123" spans="1:16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</row>
    <row r="124" spans="1:16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</row>
    <row r="125" spans="1:16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</row>
    <row r="126" spans="1:16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</row>
    <row r="127" spans="1:16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</row>
    <row r="128" spans="1:16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</row>
    <row r="129" spans="1:16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</row>
    <row r="130" spans="1:16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</row>
    <row r="131" spans="1:16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</row>
    <row r="132" spans="1:16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</row>
    <row r="133" spans="1:16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</row>
    <row r="134" spans="1:16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</row>
    <row r="135" spans="1:16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</row>
    <row r="136" spans="1:16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</row>
    <row r="137" spans="1:16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</row>
    <row r="138" spans="1:16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</row>
    <row r="139" spans="1:16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</row>
    <row r="140" spans="1:16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</row>
    <row r="141" spans="1:16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</row>
    <row r="142" spans="1:16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</row>
    <row r="143" spans="1:16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</row>
    <row r="144" spans="1:16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</row>
    <row r="145" spans="1:16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</row>
    <row r="146" spans="1:16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</row>
    <row r="147" spans="1:16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</row>
    <row r="148" spans="1:16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</row>
    <row r="149" spans="1:16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</row>
    <row r="150" spans="1:16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</row>
    <row r="151" spans="1:16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</row>
    <row r="152" spans="1:16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</row>
    <row r="153" spans="1:16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</row>
    <row r="154" spans="1:16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</row>
    <row r="155" spans="1:16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</row>
    <row r="156" spans="1:16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</row>
    <row r="157" spans="1:16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</row>
    <row r="158" spans="1:16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</row>
    <row r="159" spans="1:16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</row>
    <row r="160" spans="1:16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</row>
    <row r="161" spans="1:16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</row>
    <row r="162" spans="1:16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</row>
    <row r="163" spans="1:16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</row>
    <row r="164" spans="1:16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</row>
    <row r="165" spans="1:16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</row>
    <row r="166" spans="1:16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</row>
    <row r="167" spans="1:16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</row>
    <row r="168" spans="1:16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</row>
    <row r="169" spans="1:16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</row>
  </sheetData>
  <sortState xmlns:xlrd2="http://schemas.microsoft.com/office/spreadsheetml/2017/richdata2" ref="B35:B41">
    <sortCondition ref="B35:B41"/>
  </sortState>
  <mergeCells count="9">
    <mergeCell ref="A1:R2"/>
    <mergeCell ref="A3:R3"/>
    <mergeCell ref="A4:R4"/>
    <mergeCell ref="A6:R7"/>
    <mergeCell ref="A34:B34"/>
    <mergeCell ref="A32:R33"/>
    <mergeCell ref="A8:B8"/>
    <mergeCell ref="A18:R19"/>
    <mergeCell ref="A20:B20"/>
  </mergeCells>
  <pageMargins left="0.7" right="0.7" top="0.75" bottom="0.75" header="0.3" footer="0.3"/>
  <pageSetup paperSize="9" orientation="portrait" r:id="rId1"/>
  <ignoredErrors>
    <ignoredError sqref="R38:R40" formula="1"/>
  </ignoredError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A551A0-3DBD-444F-9067-75089F12C518}">
  <dimension ref="A1:AH160"/>
  <sheetViews>
    <sheetView showGridLines="0" zoomScale="70" zoomScaleNormal="70" workbookViewId="0">
      <selection activeCell="G30" sqref="G30"/>
    </sheetView>
  </sheetViews>
  <sheetFormatPr defaultRowHeight="14.4" x14ac:dyDescent="0.3"/>
  <cols>
    <col min="1" max="1" width="3.44140625" customWidth="1"/>
    <col min="2" max="2" width="17.21875" customWidth="1"/>
    <col min="3" max="3" width="10.5546875" bestFit="1" customWidth="1"/>
    <col min="4" max="4" width="10.77734375" bestFit="1" customWidth="1"/>
    <col min="5" max="5" width="11.5546875" bestFit="1" customWidth="1"/>
    <col min="6" max="6" width="12.44140625" bestFit="1" customWidth="1"/>
    <col min="7" max="7" width="13.77734375" bestFit="1" customWidth="1"/>
    <col min="8" max="8" width="10.77734375" bestFit="1" customWidth="1"/>
    <col min="9" max="9" width="12.44140625" bestFit="1" customWidth="1"/>
    <col min="10" max="10" width="11.5546875" bestFit="1" customWidth="1"/>
    <col min="11" max="11" width="9.77734375" bestFit="1" customWidth="1"/>
    <col min="12" max="12" width="12.44140625" bestFit="1" customWidth="1"/>
    <col min="13" max="13" width="11.5546875" bestFit="1" customWidth="1"/>
    <col min="14" max="14" width="11.5546875" customWidth="1"/>
    <col min="15" max="15" width="10.77734375" customWidth="1"/>
    <col min="16" max="16" width="10.5546875" customWidth="1"/>
    <col min="17" max="17" width="10" customWidth="1"/>
  </cols>
  <sheetData>
    <row r="1" spans="1:15" x14ac:dyDescent="0.3">
      <c r="A1" s="258" t="s">
        <v>253</v>
      </c>
      <c r="B1" s="258"/>
      <c r="C1" s="258"/>
      <c r="D1" s="258"/>
      <c r="E1" s="258"/>
      <c r="F1" s="258"/>
      <c r="G1" s="258"/>
      <c r="H1" s="258"/>
      <c r="I1" s="258"/>
      <c r="J1" s="258"/>
      <c r="K1" s="258"/>
      <c r="L1" s="258"/>
      <c r="M1" s="258"/>
      <c r="N1" s="258"/>
      <c r="O1" s="258"/>
    </row>
    <row r="2" spans="1:15" x14ac:dyDescent="0.3">
      <c r="A2" s="258"/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8"/>
    </row>
    <row r="3" spans="1:15" ht="21.75" customHeight="1" x14ac:dyDescent="0.55000000000000004">
      <c r="A3" s="272" t="s">
        <v>287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2"/>
    </row>
    <row r="4" spans="1:15" ht="21.75" customHeight="1" x14ac:dyDescent="0.55000000000000004">
      <c r="A4" s="259"/>
      <c r="B4" s="259"/>
      <c r="C4" s="259"/>
      <c r="D4" s="259"/>
      <c r="E4" s="259"/>
      <c r="F4" s="259"/>
      <c r="G4" s="259"/>
      <c r="H4" s="259"/>
      <c r="I4" s="259"/>
      <c r="J4" s="259"/>
      <c r="K4" s="259"/>
      <c r="L4" s="259"/>
      <c r="M4" s="259"/>
      <c r="N4" s="259"/>
      <c r="O4" s="259"/>
    </row>
    <row r="5" spans="1:15" ht="15" customHeight="1" x14ac:dyDescent="0.4">
      <c r="A5" s="28"/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</row>
    <row r="6" spans="1:15" ht="15" customHeight="1" x14ac:dyDescent="0.3">
      <c r="A6" s="257" t="s">
        <v>62</v>
      </c>
      <c r="B6" s="257"/>
      <c r="C6" s="257"/>
      <c r="D6" s="257"/>
      <c r="E6" s="257"/>
      <c r="F6" s="257"/>
      <c r="G6" s="257"/>
      <c r="H6" s="257"/>
      <c r="I6" s="257"/>
      <c r="J6" s="257"/>
      <c r="K6" s="257"/>
      <c r="L6" s="257"/>
      <c r="M6" s="257"/>
      <c r="N6" s="257"/>
      <c r="O6" s="257"/>
    </row>
    <row r="7" spans="1:15" ht="15" customHeight="1" thickBot="1" x14ac:dyDescent="0.35">
      <c r="A7" s="261"/>
      <c r="B7" s="261"/>
      <c r="C7" s="261"/>
      <c r="D7" s="261"/>
      <c r="E7" s="261"/>
      <c r="F7" s="261"/>
      <c r="G7" s="261"/>
      <c r="H7" s="261"/>
      <c r="I7" s="261"/>
      <c r="J7" s="261"/>
      <c r="K7" s="261"/>
      <c r="L7" s="261"/>
      <c r="M7" s="261"/>
      <c r="N7" s="261"/>
      <c r="O7" s="261"/>
    </row>
    <row r="8" spans="1:15" ht="15" customHeight="1" x14ac:dyDescent="0.3">
      <c r="A8" s="255" t="s">
        <v>1</v>
      </c>
      <c r="B8" s="256"/>
      <c r="C8" s="30" t="s">
        <v>266</v>
      </c>
      <c r="D8" s="31" t="s">
        <v>71</v>
      </c>
      <c r="E8" s="30" t="s">
        <v>76</v>
      </c>
      <c r="F8" s="30" t="s">
        <v>77</v>
      </c>
      <c r="G8" s="30" t="s">
        <v>257</v>
      </c>
      <c r="H8" s="31" t="s">
        <v>154</v>
      </c>
      <c r="I8" s="30" t="s">
        <v>79</v>
      </c>
      <c r="J8" s="32" t="s">
        <v>135</v>
      </c>
      <c r="K8" s="30" t="s">
        <v>69</v>
      </c>
      <c r="L8" s="30" t="s">
        <v>68</v>
      </c>
      <c r="M8" s="32" t="s">
        <v>78</v>
      </c>
      <c r="N8" s="30" t="s">
        <v>269</v>
      </c>
      <c r="O8" s="147" t="s">
        <v>2</v>
      </c>
    </row>
    <row r="9" spans="1:15" ht="15" customHeight="1" x14ac:dyDescent="0.3">
      <c r="A9" s="59" t="s">
        <v>3</v>
      </c>
      <c r="B9" s="148" t="s">
        <v>150</v>
      </c>
      <c r="C9" s="151">
        <v>2</v>
      </c>
      <c r="D9" s="152">
        <v>2</v>
      </c>
      <c r="E9" s="151">
        <v>1</v>
      </c>
      <c r="F9" s="151">
        <v>5</v>
      </c>
      <c r="G9" s="154">
        <v>4</v>
      </c>
      <c r="H9" s="153">
        <v>1</v>
      </c>
      <c r="I9" s="153">
        <v>1</v>
      </c>
      <c r="J9" s="154">
        <v>1</v>
      </c>
      <c r="K9" s="151">
        <v>4</v>
      </c>
      <c r="L9" s="154">
        <v>3</v>
      </c>
      <c r="M9" s="152">
        <v>3</v>
      </c>
      <c r="N9" s="151">
        <v>1</v>
      </c>
      <c r="O9" s="172">
        <f>(COUNTIF($C9:N9,1)*10)+(COUNTIF($C9:N9,2)*8)+(COUNTIF($C9:N9,3)*6)+(COUNTIF($C9:N9,4)*5)+(COUNTIF($C9:N9,5)*4)+(COUNTIF($C9:N9,6)*3)+(COUNTIF($C9:N9,7)*2)+(COUNTIF($C9:N9,8))</f>
        <v>92</v>
      </c>
    </row>
    <row r="10" spans="1:15" ht="15" customHeight="1" x14ac:dyDescent="0.3">
      <c r="A10" s="59" t="s">
        <v>4</v>
      </c>
      <c r="B10" s="148" t="s">
        <v>239</v>
      </c>
      <c r="C10" s="151">
        <v>3</v>
      </c>
      <c r="D10" s="152">
        <v>1</v>
      </c>
      <c r="E10" s="151">
        <v>4</v>
      </c>
      <c r="F10" s="151">
        <v>2</v>
      </c>
      <c r="G10" s="151">
        <v>2</v>
      </c>
      <c r="H10" s="153">
        <v>4</v>
      </c>
      <c r="I10" s="153">
        <v>2</v>
      </c>
      <c r="J10" s="151">
        <v>2</v>
      </c>
      <c r="K10" s="151">
        <v>1</v>
      </c>
      <c r="L10" s="151">
        <v>2</v>
      </c>
      <c r="M10" s="152">
        <v>1</v>
      </c>
      <c r="N10" s="151">
        <v>4</v>
      </c>
      <c r="O10" s="172">
        <f>(COUNTIF($C10:N10,1)*10)+(COUNTIF($C10:N10,2)*8)+(COUNTIF($C10:N10,3)*6)+(COUNTIF($C10:N10,4)*5)+(COUNTIF($C10:N10,5)*4)+(COUNTIF($C10:N10,6)*3)+(COUNTIF($C10:N10,7)*2)+(COUNTIF($C10:N10,8))</f>
        <v>91</v>
      </c>
    </row>
    <row r="11" spans="1:15" ht="15" customHeight="1" x14ac:dyDescent="0.3">
      <c r="A11" s="59" t="s">
        <v>5</v>
      </c>
      <c r="B11" s="150" t="s">
        <v>169</v>
      </c>
      <c r="C11" s="153">
        <v>5</v>
      </c>
      <c r="D11" s="152">
        <v>4</v>
      </c>
      <c r="E11" s="151">
        <v>2</v>
      </c>
      <c r="F11" s="153">
        <v>1</v>
      </c>
      <c r="G11" s="151">
        <v>1</v>
      </c>
      <c r="H11" s="153">
        <v>5</v>
      </c>
      <c r="I11" s="153">
        <v>3</v>
      </c>
      <c r="J11" s="151">
        <v>3</v>
      </c>
      <c r="K11" s="151">
        <v>3</v>
      </c>
      <c r="L11" s="151">
        <v>1</v>
      </c>
      <c r="M11" s="152">
        <v>4</v>
      </c>
      <c r="N11" s="151">
        <v>6</v>
      </c>
      <c r="O11" s="172">
        <f>(COUNTIF($C11:N11,1)*10)+(COUNTIF($C11:N11,2)*8)+(COUNTIF($C11:N11,3)*6)+(COUNTIF($C11:N11,4)*5)+(COUNTIF($C11:N11,5)*4)+(COUNTIF($C11:N11,6)*3)+(COUNTIF($C11:N11,7)*2)+(COUNTIF($C11:N11,8))</f>
        <v>77</v>
      </c>
    </row>
    <row r="12" spans="1:15" ht="15" customHeight="1" x14ac:dyDescent="0.3">
      <c r="A12" s="59" t="s">
        <v>6</v>
      </c>
      <c r="B12" s="150" t="s">
        <v>254</v>
      </c>
      <c r="C12" s="153">
        <v>1</v>
      </c>
      <c r="D12" s="152">
        <v>6</v>
      </c>
      <c r="E12" s="151">
        <v>3</v>
      </c>
      <c r="F12" s="153">
        <v>3</v>
      </c>
      <c r="G12" s="151">
        <v>5</v>
      </c>
      <c r="H12" s="153">
        <v>2</v>
      </c>
      <c r="I12" s="153">
        <v>4</v>
      </c>
      <c r="J12" s="151">
        <v>4</v>
      </c>
      <c r="K12" s="153">
        <v>5</v>
      </c>
      <c r="L12" s="151">
        <v>5</v>
      </c>
      <c r="M12" s="152">
        <v>5</v>
      </c>
      <c r="N12" s="151">
        <v>2</v>
      </c>
      <c r="O12" s="172">
        <f>(COUNTIF($C12:N12,1)*10)+(COUNTIF($C12:N12,2)*8)+(COUNTIF($C12:N12,3)*6)+(COUNTIF($C12:N12,4)*5)+(COUNTIF($C12:N12,5)*4)+(COUNTIF($C12:N12,6)*3)+(COUNTIF($C12:N12,7)*2)+(COUNTIF($C12:N12,8))</f>
        <v>67</v>
      </c>
    </row>
    <row r="13" spans="1:15" ht="15" customHeight="1" x14ac:dyDescent="0.3">
      <c r="A13" s="59" t="s">
        <v>7</v>
      </c>
      <c r="B13" s="150" t="s">
        <v>159</v>
      </c>
      <c r="C13" s="153">
        <v>4</v>
      </c>
      <c r="D13" s="152">
        <v>3</v>
      </c>
      <c r="E13" s="151">
        <v>5</v>
      </c>
      <c r="F13" s="153">
        <v>4</v>
      </c>
      <c r="G13" s="151">
        <v>3</v>
      </c>
      <c r="H13" s="153">
        <v>3</v>
      </c>
      <c r="I13" s="153">
        <v>5</v>
      </c>
      <c r="J13" s="151">
        <v>5</v>
      </c>
      <c r="K13" s="153">
        <v>2</v>
      </c>
      <c r="L13" s="151">
        <v>4</v>
      </c>
      <c r="M13" s="152">
        <v>2</v>
      </c>
      <c r="N13" s="151">
        <v>3</v>
      </c>
      <c r="O13" s="172">
        <f>(COUNTIF($C13:N13,1)*10)+(COUNTIF($C13:N13,2)*8)+(COUNTIF($C13:N13,3)*6)+(COUNTIF($C13:N13,4)*5)+(COUNTIF($C13:N13,5)*4)+(COUNTIF($C13:N13,6)*3)+(COUNTIF($C13:N13,7)*2)+(COUNTIF($C13:N13,8))</f>
        <v>67</v>
      </c>
    </row>
    <row r="14" spans="1:15" ht="15" customHeight="1" thickBot="1" x14ac:dyDescent="0.35">
      <c r="A14" s="60" t="s">
        <v>8</v>
      </c>
      <c r="B14" s="149" t="s">
        <v>90</v>
      </c>
      <c r="C14" s="155">
        <v>6</v>
      </c>
      <c r="D14" s="25">
        <v>5</v>
      </c>
      <c r="E14" s="155">
        <v>6</v>
      </c>
      <c r="F14" s="25">
        <v>6</v>
      </c>
      <c r="G14" s="155">
        <v>6</v>
      </c>
      <c r="H14" s="26">
        <v>6</v>
      </c>
      <c r="I14" s="26">
        <v>6</v>
      </c>
      <c r="J14" s="155">
        <v>6</v>
      </c>
      <c r="K14" s="26">
        <v>6</v>
      </c>
      <c r="L14" s="155">
        <v>6</v>
      </c>
      <c r="M14" s="25">
        <v>6</v>
      </c>
      <c r="N14" s="92">
        <v>5</v>
      </c>
      <c r="O14" s="170">
        <f>(COUNTIF($C14:N14,1)*10)+(COUNTIF($C14:N14,2)*8)+(COUNTIF($C14:N14,3)*6)+(COUNTIF($C14:N14,4)*5)+(COUNTIF($C14:N14,5)*4)+(COUNTIF($C14:N14,6)*3)+(COUNTIF($C14:N14,7)*2)+(COUNTIF($C14:N14,8))</f>
        <v>38</v>
      </c>
    </row>
    <row r="15" spans="1:15" ht="15" customHeight="1" thickBot="1" x14ac:dyDescent="0.35">
      <c r="A15" s="6"/>
      <c r="B15" s="5"/>
      <c r="C15" s="181" t="s">
        <v>26</v>
      </c>
      <c r="D15" s="10" t="s">
        <v>205</v>
      </c>
      <c r="E15" s="10" t="s">
        <v>267</v>
      </c>
      <c r="F15" s="11" t="s">
        <v>182</v>
      </c>
      <c r="G15" s="10" t="s">
        <v>199</v>
      </c>
      <c r="H15" s="10" t="s">
        <v>53</v>
      </c>
      <c r="I15" s="12" t="s">
        <v>41</v>
      </c>
      <c r="J15" s="10" t="s">
        <v>268</v>
      </c>
      <c r="K15" s="10" t="s">
        <v>97</v>
      </c>
      <c r="L15" s="10" t="s">
        <v>268</v>
      </c>
      <c r="M15" s="10" t="s">
        <v>184</v>
      </c>
      <c r="N15" s="13" t="s">
        <v>270</v>
      </c>
    </row>
    <row r="16" spans="1:15" ht="15" customHeight="1" x14ac:dyDescent="0.3">
      <c r="B16" s="5"/>
      <c r="C16" s="126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5" ht="15" customHeight="1" x14ac:dyDescent="0.3">
      <c r="A17" s="61" t="s">
        <v>271</v>
      </c>
      <c r="B17" s="61"/>
      <c r="C17" s="61"/>
      <c r="D17" s="8"/>
      <c r="E17" s="1"/>
      <c r="F17" s="6"/>
      <c r="G17" s="6"/>
      <c r="H17" s="6"/>
      <c r="I17" s="6"/>
      <c r="J17" s="6"/>
      <c r="K17" s="6"/>
      <c r="L17" s="6"/>
      <c r="M17" s="6"/>
      <c r="N17" s="6"/>
    </row>
    <row r="18" spans="1:15" ht="15" customHeight="1" x14ac:dyDescent="0.3">
      <c r="A18" s="257" t="s">
        <v>63</v>
      </c>
      <c r="B18" s="257"/>
      <c r="C18" s="257"/>
      <c r="D18" s="257"/>
      <c r="E18" s="257"/>
      <c r="F18" s="257"/>
      <c r="G18" s="257"/>
      <c r="H18" s="257"/>
      <c r="I18" s="257"/>
      <c r="J18" s="257"/>
      <c r="K18" s="257"/>
      <c r="L18" s="257"/>
      <c r="M18" s="257"/>
      <c r="N18" s="257"/>
      <c r="O18" s="257"/>
    </row>
    <row r="19" spans="1:15" ht="15" customHeight="1" thickBot="1" x14ac:dyDescent="0.35">
      <c r="A19" s="257"/>
      <c r="B19" s="257"/>
      <c r="C19" s="261"/>
      <c r="D19" s="261"/>
      <c r="E19" s="261"/>
      <c r="F19" s="261"/>
      <c r="G19" s="261"/>
      <c r="H19" s="261"/>
      <c r="I19" s="261"/>
      <c r="J19" s="261"/>
      <c r="K19" s="261"/>
      <c r="L19" s="261"/>
      <c r="M19" s="261"/>
      <c r="N19" s="261"/>
      <c r="O19" s="257"/>
    </row>
    <row r="20" spans="1:15" ht="15" customHeight="1" x14ac:dyDescent="0.3">
      <c r="A20" s="255" t="s">
        <v>1</v>
      </c>
      <c r="B20" s="256"/>
      <c r="C20" s="30" t="s">
        <v>76</v>
      </c>
      <c r="D20" s="31" t="s">
        <v>257</v>
      </c>
      <c r="E20" s="30" t="s">
        <v>72</v>
      </c>
      <c r="F20" s="30" t="s">
        <v>73</v>
      </c>
      <c r="G20" s="30" t="s">
        <v>258</v>
      </c>
      <c r="H20" s="31" t="s">
        <v>71</v>
      </c>
      <c r="I20" s="30" t="s">
        <v>68</v>
      </c>
      <c r="J20" s="32" t="s">
        <v>78</v>
      </c>
      <c r="K20" s="30" t="s">
        <v>259</v>
      </c>
      <c r="L20" s="30" t="s">
        <v>135</v>
      </c>
      <c r="M20" s="32" t="s">
        <v>154</v>
      </c>
      <c r="N20" s="30" t="s">
        <v>265</v>
      </c>
      <c r="O20" s="147" t="s">
        <v>2</v>
      </c>
    </row>
    <row r="21" spans="1:15" ht="15" customHeight="1" x14ac:dyDescent="0.3">
      <c r="A21" s="59" t="s">
        <v>3</v>
      </c>
      <c r="B21" s="148" t="s">
        <v>378</v>
      </c>
      <c r="C21" s="151">
        <v>4</v>
      </c>
      <c r="D21" s="152">
        <v>1</v>
      </c>
      <c r="E21" s="151">
        <v>1</v>
      </c>
      <c r="F21" s="151">
        <v>4</v>
      </c>
      <c r="G21" s="154">
        <v>1</v>
      </c>
      <c r="H21" s="153">
        <v>1</v>
      </c>
      <c r="I21" s="153">
        <v>2</v>
      </c>
      <c r="J21" s="154">
        <v>3</v>
      </c>
      <c r="K21" s="151">
        <v>3</v>
      </c>
      <c r="L21" s="154">
        <v>3</v>
      </c>
      <c r="M21" s="152">
        <v>1</v>
      </c>
      <c r="N21" s="151">
        <v>1</v>
      </c>
      <c r="O21" s="172">
        <f>(COUNTIF($C21:N21,1)*10)+(COUNTIF($C21:N21,2)*8)+(COUNTIF($C21:N21,3)*6)+(COUNTIF($C21:N21,4)*5)+(COUNTIF($C21:N21,5)*4)+(COUNTIF($C21:N21,6)*3)+(COUNTIF($C21:N21,7)*2)+(COUNTIF($C21:N21,8))</f>
        <v>96</v>
      </c>
    </row>
    <row r="22" spans="1:15" ht="15" customHeight="1" x14ac:dyDescent="0.3">
      <c r="A22" s="59" t="s">
        <v>4</v>
      </c>
      <c r="B22" s="148" t="s">
        <v>256</v>
      </c>
      <c r="C22" s="151">
        <v>3</v>
      </c>
      <c r="D22" s="152">
        <v>2</v>
      </c>
      <c r="E22" s="151">
        <v>3</v>
      </c>
      <c r="F22" s="151">
        <v>1</v>
      </c>
      <c r="G22" s="151">
        <v>2</v>
      </c>
      <c r="H22" s="153">
        <v>2</v>
      </c>
      <c r="I22" s="153">
        <v>1</v>
      </c>
      <c r="J22" s="151">
        <v>2</v>
      </c>
      <c r="K22" s="151">
        <v>1</v>
      </c>
      <c r="L22" s="151">
        <v>2</v>
      </c>
      <c r="M22" s="152">
        <v>3</v>
      </c>
      <c r="N22" s="151">
        <v>2</v>
      </c>
      <c r="O22" s="172">
        <f>(COUNTIF($C22:N22,1)*10)+(COUNTIF($C22:N22,2)*8)+(COUNTIF($C22:N22,3)*6)+(COUNTIF($C22:N22,4)*5)+(COUNTIF($C22:N22,5)*4)+(COUNTIF($C22:N22,6)*3)+(COUNTIF($C22:N22,7)*2)+(COUNTIF($C22:N22,8))</f>
        <v>96</v>
      </c>
    </row>
    <row r="23" spans="1:15" ht="15" customHeight="1" x14ac:dyDescent="0.3">
      <c r="A23" s="59" t="s">
        <v>5</v>
      </c>
      <c r="B23" s="150" t="s">
        <v>249</v>
      </c>
      <c r="C23" s="153">
        <v>1</v>
      </c>
      <c r="D23" s="152">
        <v>3</v>
      </c>
      <c r="E23" s="151">
        <v>6</v>
      </c>
      <c r="F23" s="153">
        <v>3</v>
      </c>
      <c r="G23" s="151">
        <v>3</v>
      </c>
      <c r="H23" s="153">
        <v>7</v>
      </c>
      <c r="I23" s="153">
        <v>6</v>
      </c>
      <c r="J23" s="151">
        <v>1</v>
      </c>
      <c r="K23" s="151">
        <v>4</v>
      </c>
      <c r="L23" s="151">
        <v>1</v>
      </c>
      <c r="M23" s="152">
        <v>4</v>
      </c>
      <c r="N23" s="151">
        <v>3</v>
      </c>
      <c r="O23" s="172">
        <f>(COUNTIF($C23:N23,1)*10)+(COUNTIF($C23:N23,2)*8)+(COUNTIF($C23:N23,3)*6)+(COUNTIF($C23:N23,4)*5)+(COUNTIF($C23:N23,5)*4)+(COUNTIF($C23:N23,6)*3)+(COUNTIF($C23:N23,7)*2)+(COUNTIF($C23:N23,8))</f>
        <v>72</v>
      </c>
    </row>
    <row r="24" spans="1:15" ht="15" customHeight="1" x14ac:dyDescent="0.3">
      <c r="A24" s="59" t="s">
        <v>6</v>
      </c>
      <c r="B24" s="150" t="s">
        <v>13</v>
      </c>
      <c r="C24" s="153">
        <v>2</v>
      </c>
      <c r="D24" s="152">
        <v>5</v>
      </c>
      <c r="E24" s="151">
        <v>2</v>
      </c>
      <c r="F24" s="153">
        <v>2</v>
      </c>
      <c r="G24" s="151">
        <v>7</v>
      </c>
      <c r="H24" s="153">
        <v>3</v>
      </c>
      <c r="I24" s="153">
        <v>5</v>
      </c>
      <c r="J24" s="151">
        <v>6</v>
      </c>
      <c r="K24" s="153">
        <v>5</v>
      </c>
      <c r="L24" s="151">
        <v>4</v>
      </c>
      <c r="M24" s="152">
        <v>6</v>
      </c>
      <c r="N24" s="151">
        <v>4</v>
      </c>
      <c r="O24" s="172">
        <f>(COUNTIF($C24:N24,1)*10)+(COUNTIF($C24:N24,2)*8)+(COUNTIF($C24:N24,3)*6)+(COUNTIF($C24:N24,4)*5)+(COUNTIF($C24:N24,5)*4)+(COUNTIF($C24:N24,6)*3)+(COUNTIF($C24:N24,7)*2)+(COUNTIF($C24:N24,8))</f>
        <v>60</v>
      </c>
    </row>
    <row r="25" spans="1:15" ht="15" customHeight="1" x14ac:dyDescent="0.3">
      <c r="A25" s="59" t="s">
        <v>7</v>
      </c>
      <c r="B25" s="150" t="s">
        <v>35</v>
      </c>
      <c r="C25" s="153">
        <v>7</v>
      </c>
      <c r="D25" s="152">
        <v>4</v>
      </c>
      <c r="E25" s="151">
        <v>5</v>
      </c>
      <c r="F25" s="153">
        <v>7</v>
      </c>
      <c r="G25" s="151">
        <v>5</v>
      </c>
      <c r="H25" s="153">
        <v>4</v>
      </c>
      <c r="I25" s="153">
        <v>4</v>
      </c>
      <c r="J25" s="151">
        <v>4</v>
      </c>
      <c r="K25" s="153">
        <v>2</v>
      </c>
      <c r="L25" s="151">
        <v>5</v>
      </c>
      <c r="M25" s="152">
        <v>2</v>
      </c>
      <c r="N25" s="151">
        <v>5</v>
      </c>
      <c r="O25" s="172">
        <f>(COUNTIF($C25:N25,1)*10)+(COUNTIF($C25:N25,2)*8)+(COUNTIF($C25:N25,3)*6)+(COUNTIF($C25:N25,4)*5)+(COUNTIF($C25:N25,5)*4)+(COUNTIF($C25:N25,6)*3)+(COUNTIF($C25:N25,7)*2)+(COUNTIF($C25:N25,8))</f>
        <v>56</v>
      </c>
    </row>
    <row r="26" spans="1:15" ht="15" customHeight="1" x14ac:dyDescent="0.3">
      <c r="A26" s="59" t="s">
        <v>8</v>
      </c>
      <c r="B26" s="3" t="s">
        <v>255</v>
      </c>
      <c r="C26" s="153">
        <v>5</v>
      </c>
      <c r="D26" s="152">
        <v>6</v>
      </c>
      <c r="E26" s="151">
        <v>4</v>
      </c>
      <c r="F26" s="152">
        <v>5</v>
      </c>
      <c r="G26" s="151">
        <v>4</v>
      </c>
      <c r="H26" s="153">
        <v>5</v>
      </c>
      <c r="I26" s="153">
        <v>7</v>
      </c>
      <c r="J26" s="151">
        <v>5</v>
      </c>
      <c r="K26" s="153">
        <v>7</v>
      </c>
      <c r="L26" s="151">
        <v>6</v>
      </c>
      <c r="M26" s="152">
        <v>5</v>
      </c>
      <c r="N26" s="151">
        <v>6</v>
      </c>
      <c r="O26" s="172">
        <f>(COUNTIF($C26:N26,1)*10)+(COUNTIF($C26:N26,2)*8)+(COUNTIF($C26:N26,3)*6)+(COUNTIF($C26:N26,4)*5)+(COUNTIF($C26:N26,5)*4)+(COUNTIF($C26:N26,6)*3)+(COUNTIF($C26:N26,7)*2)+(COUNTIF($C26:N26,8))</f>
        <v>43</v>
      </c>
    </row>
    <row r="27" spans="1:15" ht="15" customHeight="1" thickBot="1" x14ac:dyDescent="0.35">
      <c r="A27" s="60" t="s">
        <v>103</v>
      </c>
      <c r="B27" s="149" t="s">
        <v>10</v>
      </c>
      <c r="C27" s="155">
        <v>6</v>
      </c>
      <c r="D27" s="155">
        <v>7</v>
      </c>
      <c r="E27" s="155">
        <v>7</v>
      </c>
      <c r="F27" s="25">
        <v>6</v>
      </c>
      <c r="G27" s="155">
        <v>6</v>
      </c>
      <c r="H27" s="26">
        <v>6</v>
      </c>
      <c r="I27" s="26">
        <v>3</v>
      </c>
      <c r="J27" s="155">
        <v>7</v>
      </c>
      <c r="K27" s="155">
        <v>6</v>
      </c>
      <c r="L27" s="155">
        <v>7</v>
      </c>
      <c r="M27" s="26">
        <v>7</v>
      </c>
      <c r="N27" s="92">
        <v>7</v>
      </c>
      <c r="O27" s="170">
        <f>(COUNTIF($C27:N27,1)*10)+(COUNTIF($C27:N27,2)*8)+(COUNTIF($C27:N27,3)*6)+(COUNTIF($C27:N27,4)*5)+(COUNTIF($C27:N27,5)*4)+(COUNTIF($C27:N27,6)*3)+(COUNTIF($C27:N27,7)*2)+(COUNTIF($C27:N27,8))</f>
        <v>33</v>
      </c>
    </row>
    <row r="28" spans="1:15" ht="15" customHeight="1" thickBot="1" x14ac:dyDescent="0.35">
      <c r="A28" s="113"/>
      <c r="B28" s="178"/>
      <c r="C28" s="12" t="s">
        <v>41</v>
      </c>
      <c r="D28" s="10" t="s">
        <v>260</v>
      </c>
      <c r="E28" s="10" t="s">
        <v>261</v>
      </c>
      <c r="F28" s="11" t="s">
        <v>262</v>
      </c>
      <c r="G28" s="10" t="s">
        <v>53</v>
      </c>
      <c r="H28" s="10" t="s">
        <v>205</v>
      </c>
      <c r="I28" s="12" t="s">
        <v>263</v>
      </c>
      <c r="J28" s="10" t="s">
        <v>30</v>
      </c>
      <c r="K28" s="10" t="s">
        <v>35</v>
      </c>
      <c r="L28" s="10" t="s">
        <v>30</v>
      </c>
      <c r="M28" s="10" t="s">
        <v>51</v>
      </c>
      <c r="N28" s="179" t="s">
        <v>260</v>
      </c>
      <c r="O28" s="180"/>
    </row>
    <row r="29" spans="1:15" ht="15" customHeight="1" x14ac:dyDescent="0.3">
      <c r="B29" s="106"/>
      <c r="C29" s="126"/>
      <c r="D29" s="113"/>
      <c r="E29" s="113"/>
      <c r="F29" s="113"/>
      <c r="G29" s="113"/>
      <c r="H29" s="113"/>
      <c r="I29" s="113"/>
      <c r="J29" s="113"/>
      <c r="K29" s="113"/>
      <c r="L29" s="113"/>
      <c r="M29" s="113"/>
      <c r="N29" s="113"/>
    </row>
    <row r="30" spans="1:15" ht="15" customHeight="1" x14ac:dyDescent="0.3">
      <c r="A30" s="61" t="s">
        <v>388</v>
      </c>
      <c r="B30" s="61"/>
      <c r="C30" s="61"/>
      <c r="D30" s="113"/>
      <c r="E30" s="113"/>
      <c r="F30" s="113"/>
      <c r="G30" s="113"/>
      <c r="H30" s="113"/>
      <c r="I30" s="113"/>
      <c r="J30" s="113"/>
      <c r="K30" s="113"/>
      <c r="L30" s="113"/>
      <c r="M30" s="113"/>
      <c r="N30" s="113"/>
      <c r="O30" s="112"/>
    </row>
    <row r="31" spans="1:15" ht="15" customHeight="1" x14ac:dyDescent="0.3">
      <c r="A31" s="112"/>
      <c r="B31" s="106"/>
      <c r="C31" s="113"/>
      <c r="D31" s="113"/>
      <c r="E31" s="113"/>
      <c r="F31" s="113"/>
      <c r="G31" s="113"/>
      <c r="H31" s="113"/>
      <c r="I31" s="113"/>
      <c r="J31" s="113"/>
      <c r="K31" s="113"/>
      <c r="L31" s="113"/>
      <c r="M31" s="113"/>
      <c r="N31" s="113"/>
      <c r="O31" s="112"/>
    </row>
    <row r="32" spans="1:15" ht="15" customHeight="1" x14ac:dyDescent="0.3">
      <c r="A32" s="257" t="s">
        <v>64</v>
      </c>
      <c r="B32" s="257"/>
      <c r="C32" s="257"/>
      <c r="D32" s="257"/>
      <c r="E32" s="257"/>
      <c r="F32" s="257"/>
      <c r="G32" s="257"/>
      <c r="H32" s="257"/>
      <c r="I32" s="257"/>
      <c r="J32" s="257"/>
      <c r="K32" s="257"/>
      <c r="L32" s="257"/>
      <c r="M32" s="257"/>
      <c r="N32" s="257"/>
      <c r="O32" s="257"/>
    </row>
    <row r="33" spans="1:34" ht="15" customHeight="1" thickBot="1" x14ac:dyDescent="0.35">
      <c r="A33" s="261"/>
      <c r="B33" s="261"/>
      <c r="C33" s="261"/>
      <c r="D33" s="261"/>
      <c r="E33" s="261"/>
      <c r="F33" s="261"/>
      <c r="G33" s="261"/>
      <c r="H33" s="261"/>
      <c r="I33" s="261"/>
      <c r="J33" s="261"/>
      <c r="K33" s="261"/>
      <c r="L33" s="261"/>
      <c r="M33" s="261"/>
      <c r="N33" s="261"/>
      <c r="O33" s="261"/>
    </row>
    <row r="34" spans="1:34" ht="15" customHeight="1" x14ac:dyDescent="0.3">
      <c r="A34" s="255" t="s">
        <v>1</v>
      </c>
      <c r="B34" s="256"/>
      <c r="C34" s="30" t="s">
        <v>135</v>
      </c>
      <c r="D34" s="31" t="s">
        <v>278</v>
      </c>
      <c r="E34" s="30" t="s">
        <v>79</v>
      </c>
      <c r="F34" s="30" t="s">
        <v>68</v>
      </c>
      <c r="G34" s="30" t="s">
        <v>76</v>
      </c>
      <c r="H34" s="31" t="s">
        <v>280</v>
      </c>
      <c r="I34" s="30" t="s">
        <v>73</v>
      </c>
      <c r="J34" s="31" t="s">
        <v>278</v>
      </c>
      <c r="K34" s="30" t="s">
        <v>79</v>
      </c>
      <c r="L34" s="30" t="s">
        <v>258</v>
      </c>
      <c r="M34" s="32" t="s">
        <v>154</v>
      </c>
      <c r="N34" s="32" t="s">
        <v>257</v>
      </c>
      <c r="O34" s="32" t="s">
        <v>68</v>
      </c>
      <c r="P34" s="32" t="s">
        <v>257</v>
      </c>
      <c r="Q34" s="32" t="s">
        <v>269</v>
      </c>
      <c r="R34" s="32" t="s">
        <v>283</v>
      </c>
      <c r="S34" s="30" t="s">
        <v>76</v>
      </c>
      <c r="T34" s="31" t="s">
        <v>269</v>
      </c>
      <c r="U34" s="31" t="s">
        <v>68</v>
      </c>
      <c r="V34" s="30" t="s">
        <v>154</v>
      </c>
      <c r="W34" s="31" t="s">
        <v>71</v>
      </c>
      <c r="X34" s="30" t="s">
        <v>284</v>
      </c>
      <c r="Y34" s="30" t="s">
        <v>76</v>
      </c>
      <c r="Z34" s="32" t="s">
        <v>79</v>
      </c>
      <c r="AA34" s="30" t="s">
        <v>78</v>
      </c>
      <c r="AB34" s="147" t="s">
        <v>73</v>
      </c>
      <c r="AC34" s="147" t="s">
        <v>75</v>
      </c>
      <c r="AD34" s="147" t="s">
        <v>280</v>
      </c>
      <c r="AE34" s="147" t="s">
        <v>71</v>
      </c>
      <c r="AF34" s="147" t="s">
        <v>69</v>
      </c>
      <c r="AG34" s="147" t="s">
        <v>286</v>
      </c>
    </row>
    <row r="35" spans="1:34" ht="15" customHeight="1" x14ac:dyDescent="0.3">
      <c r="A35" s="59" t="s">
        <v>3</v>
      </c>
      <c r="B35" s="148" t="s">
        <v>378</v>
      </c>
      <c r="C35" s="253">
        <v>6</v>
      </c>
      <c r="D35" s="253">
        <v>6</v>
      </c>
      <c r="E35" s="253">
        <v>5</v>
      </c>
      <c r="F35" s="253">
        <v>2</v>
      </c>
      <c r="G35" s="253">
        <v>3</v>
      </c>
      <c r="H35" s="253">
        <v>2</v>
      </c>
      <c r="I35" s="253">
        <v>3</v>
      </c>
      <c r="J35" s="253">
        <v>1</v>
      </c>
      <c r="K35" s="252">
        <v>2</v>
      </c>
      <c r="L35" s="252">
        <v>3</v>
      </c>
      <c r="M35" s="252">
        <v>2</v>
      </c>
      <c r="N35" s="252">
        <v>4</v>
      </c>
      <c r="O35" s="252">
        <v>2</v>
      </c>
      <c r="P35" s="252">
        <v>1</v>
      </c>
      <c r="Q35" s="250">
        <v>3</v>
      </c>
      <c r="R35" s="250">
        <v>5</v>
      </c>
      <c r="S35" s="250">
        <v>1</v>
      </c>
      <c r="T35" s="247">
        <v>3</v>
      </c>
      <c r="U35" s="247">
        <v>6</v>
      </c>
      <c r="V35" s="247">
        <v>3</v>
      </c>
      <c r="W35" s="247">
        <v>5</v>
      </c>
      <c r="X35" s="247">
        <v>4</v>
      </c>
      <c r="Y35" s="247">
        <v>2</v>
      </c>
      <c r="Z35" s="247">
        <v>4</v>
      </c>
      <c r="AA35" s="247">
        <v>3</v>
      </c>
      <c r="AB35" s="247">
        <v>3</v>
      </c>
      <c r="AC35" s="244">
        <v>1</v>
      </c>
      <c r="AD35" s="244">
        <v>1</v>
      </c>
      <c r="AE35" s="244"/>
      <c r="AF35" s="244"/>
      <c r="AG35" s="203"/>
      <c r="AH35" s="29"/>
    </row>
    <row r="36" spans="1:34" ht="15" customHeight="1" x14ac:dyDescent="0.3">
      <c r="A36" s="59" t="s">
        <v>4</v>
      </c>
      <c r="B36" s="148" t="s">
        <v>249</v>
      </c>
      <c r="C36" s="236">
        <v>3</v>
      </c>
      <c r="D36" s="236">
        <v>3</v>
      </c>
      <c r="E36" s="236">
        <v>1</v>
      </c>
      <c r="F36" s="237">
        <v>6</v>
      </c>
      <c r="G36" s="237">
        <v>5</v>
      </c>
      <c r="H36" s="237">
        <v>5</v>
      </c>
      <c r="I36" s="237">
        <v>1</v>
      </c>
      <c r="J36" s="238">
        <v>3</v>
      </c>
      <c r="K36" s="238">
        <v>5</v>
      </c>
      <c r="L36" s="238">
        <v>5</v>
      </c>
      <c r="M36" s="238">
        <v>5</v>
      </c>
      <c r="N36" s="238">
        <v>2</v>
      </c>
      <c r="O36" s="238">
        <v>1</v>
      </c>
      <c r="P36" s="239">
        <v>3</v>
      </c>
      <c r="Q36" s="239">
        <v>4</v>
      </c>
      <c r="R36" s="239">
        <v>7</v>
      </c>
      <c r="S36" s="239">
        <v>5</v>
      </c>
      <c r="T36" s="239">
        <v>1</v>
      </c>
      <c r="U36" s="240">
        <v>4</v>
      </c>
      <c r="V36" s="240">
        <v>5</v>
      </c>
      <c r="W36" s="240">
        <v>4</v>
      </c>
      <c r="X36" s="240">
        <v>5</v>
      </c>
      <c r="Y36" s="240">
        <v>3</v>
      </c>
      <c r="Z36" s="240">
        <v>5</v>
      </c>
      <c r="AA36" s="240">
        <v>4</v>
      </c>
      <c r="AB36" s="241">
        <v>1</v>
      </c>
      <c r="AC36" s="246">
        <v>5</v>
      </c>
      <c r="AD36" s="246">
        <v>2</v>
      </c>
      <c r="AE36" s="241">
        <v>1</v>
      </c>
      <c r="AF36" s="241"/>
      <c r="AG36" s="203"/>
      <c r="AH36" s="242"/>
    </row>
    <row r="37" spans="1:34" ht="15" customHeight="1" x14ac:dyDescent="0.3">
      <c r="A37" s="59" t="s">
        <v>5</v>
      </c>
      <c r="B37" s="150" t="s">
        <v>254</v>
      </c>
      <c r="C37" s="236">
        <v>2</v>
      </c>
      <c r="D37" s="236">
        <v>5</v>
      </c>
      <c r="E37" s="236">
        <v>3</v>
      </c>
      <c r="F37" s="236">
        <v>4</v>
      </c>
      <c r="G37" s="236">
        <v>2</v>
      </c>
      <c r="H37" s="236">
        <v>1</v>
      </c>
      <c r="I37" s="237">
        <v>5</v>
      </c>
      <c r="J37" s="237">
        <v>6</v>
      </c>
      <c r="K37" s="237">
        <v>1</v>
      </c>
      <c r="L37" s="238">
        <v>2</v>
      </c>
      <c r="M37" s="238">
        <v>4</v>
      </c>
      <c r="N37" s="238">
        <v>6</v>
      </c>
      <c r="O37" s="238">
        <v>5</v>
      </c>
      <c r="P37" s="238">
        <v>5</v>
      </c>
      <c r="Q37" s="238">
        <v>6</v>
      </c>
      <c r="R37" s="238">
        <v>3</v>
      </c>
      <c r="S37" s="238">
        <v>3</v>
      </c>
      <c r="T37" s="238">
        <v>6</v>
      </c>
      <c r="U37" s="238">
        <v>1</v>
      </c>
      <c r="V37" s="239">
        <v>2</v>
      </c>
      <c r="W37" s="239">
        <v>2</v>
      </c>
      <c r="X37" s="239">
        <v>1</v>
      </c>
      <c r="Y37" s="240">
        <v>6</v>
      </c>
      <c r="Z37" s="240">
        <v>6</v>
      </c>
      <c r="AA37" s="241">
        <v>1</v>
      </c>
      <c r="AB37" s="240">
        <v>4</v>
      </c>
      <c r="AC37" s="240">
        <v>3</v>
      </c>
      <c r="AD37" s="240">
        <v>3</v>
      </c>
      <c r="AE37" s="240">
        <v>3</v>
      </c>
      <c r="AF37" s="240">
        <v>3</v>
      </c>
      <c r="AG37" s="203">
        <v>1</v>
      </c>
      <c r="AH37" s="243"/>
    </row>
    <row r="38" spans="1:34" ht="15" customHeight="1" x14ac:dyDescent="0.3">
      <c r="A38" s="59" t="s">
        <v>6</v>
      </c>
      <c r="B38" s="150" t="s">
        <v>150</v>
      </c>
      <c r="C38" s="254">
        <v>7</v>
      </c>
      <c r="D38" s="254">
        <v>7</v>
      </c>
      <c r="E38" s="254">
        <v>4</v>
      </c>
      <c r="F38" s="254">
        <v>1</v>
      </c>
      <c r="G38" s="251">
        <v>7</v>
      </c>
      <c r="H38" s="251">
        <v>6</v>
      </c>
      <c r="I38" s="251">
        <v>7</v>
      </c>
      <c r="J38" s="251">
        <v>7</v>
      </c>
      <c r="K38" s="251">
        <v>6</v>
      </c>
      <c r="L38" s="251">
        <v>7</v>
      </c>
      <c r="M38" s="251">
        <v>3</v>
      </c>
      <c r="N38" s="251">
        <v>3</v>
      </c>
      <c r="O38" s="251">
        <v>3</v>
      </c>
      <c r="P38" s="251">
        <v>4</v>
      </c>
      <c r="Q38" s="251">
        <v>1</v>
      </c>
      <c r="R38" s="239">
        <v>1</v>
      </c>
      <c r="S38" s="240">
        <v>4</v>
      </c>
      <c r="T38" s="240">
        <v>5</v>
      </c>
      <c r="U38" s="240">
        <v>5</v>
      </c>
      <c r="V38" s="240">
        <v>4</v>
      </c>
      <c r="W38" s="240">
        <v>6</v>
      </c>
      <c r="X38" s="240">
        <v>3</v>
      </c>
      <c r="Y38" s="240">
        <v>5</v>
      </c>
      <c r="Z38" s="240">
        <v>3</v>
      </c>
      <c r="AA38" s="240">
        <v>2</v>
      </c>
      <c r="AB38" s="240">
        <v>2</v>
      </c>
      <c r="AC38" s="240">
        <v>2</v>
      </c>
      <c r="AD38" s="240">
        <v>5</v>
      </c>
      <c r="AE38" s="240">
        <v>4</v>
      </c>
      <c r="AF38" s="241">
        <v>1</v>
      </c>
      <c r="AG38" s="204">
        <v>3</v>
      </c>
      <c r="AH38" s="243"/>
    </row>
    <row r="39" spans="1:34" ht="15" customHeight="1" x14ac:dyDescent="0.3">
      <c r="A39" s="59" t="s">
        <v>6</v>
      </c>
      <c r="B39" s="150" t="s">
        <v>239</v>
      </c>
      <c r="C39" s="236">
        <v>1</v>
      </c>
      <c r="D39" s="237">
        <v>4</v>
      </c>
      <c r="E39" s="237">
        <v>7</v>
      </c>
      <c r="F39" s="237">
        <v>7</v>
      </c>
      <c r="G39" s="237">
        <v>4</v>
      </c>
      <c r="H39" s="237">
        <v>3</v>
      </c>
      <c r="I39" s="237">
        <v>4</v>
      </c>
      <c r="J39" s="237">
        <v>2</v>
      </c>
      <c r="K39" s="237">
        <v>4</v>
      </c>
      <c r="L39" s="237">
        <v>4</v>
      </c>
      <c r="M39" s="237">
        <v>1</v>
      </c>
      <c r="N39" s="238">
        <v>5</v>
      </c>
      <c r="O39" s="238">
        <v>4</v>
      </c>
      <c r="P39" s="238">
        <v>2</v>
      </c>
      <c r="Q39" s="238">
        <v>2</v>
      </c>
      <c r="R39" s="238">
        <v>6</v>
      </c>
      <c r="S39" s="238">
        <v>2</v>
      </c>
      <c r="T39" s="238">
        <v>4</v>
      </c>
      <c r="U39" s="238">
        <v>3</v>
      </c>
      <c r="V39" s="238">
        <v>6</v>
      </c>
      <c r="W39" s="238">
        <v>1</v>
      </c>
      <c r="X39" s="239">
        <v>2</v>
      </c>
      <c r="Y39" s="239">
        <v>4</v>
      </c>
      <c r="Z39" s="239">
        <v>1</v>
      </c>
      <c r="AA39" s="240">
        <v>5</v>
      </c>
      <c r="AB39" s="240">
        <v>5</v>
      </c>
      <c r="AC39" s="240">
        <v>4</v>
      </c>
      <c r="AD39" s="240">
        <v>4</v>
      </c>
      <c r="AE39" s="240">
        <v>5</v>
      </c>
      <c r="AF39" s="240">
        <v>2</v>
      </c>
      <c r="AG39" s="204">
        <v>2</v>
      </c>
      <c r="AH39" s="243"/>
    </row>
    <row r="40" spans="1:34" ht="15" customHeight="1" x14ac:dyDescent="0.3">
      <c r="A40" s="59" t="s">
        <v>6</v>
      </c>
      <c r="B40" s="3" t="s">
        <v>169</v>
      </c>
      <c r="C40" s="236">
        <v>4</v>
      </c>
      <c r="D40" s="236">
        <v>1</v>
      </c>
      <c r="E40" s="237">
        <v>6</v>
      </c>
      <c r="F40" s="237">
        <v>5</v>
      </c>
      <c r="G40" s="237">
        <v>6</v>
      </c>
      <c r="H40" s="237">
        <v>7</v>
      </c>
      <c r="I40" s="237">
        <v>6</v>
      </c>
      <c r="J40" s="237">
        <v>5</v>
      </c>
      <c r="K40" s="237">
        <v>7</v>
      </c>
      <c r="L40" s="237">
        <v>6</v>
      </c>
      <c r="M40" s="237">
        <v>7</v>
      </c>
      <c r="N40" s="237">
        <v>1</v>
      </c>
      <c r="O40" s="249">
        <v>6</v>
      </c>
      <c r="P40" s="249">
        <v>6</v>
      </c>
      <c r="Q40" s="249">
        <v>7</v>
      </c>
      <c r="R40" s="249">
        <v>4</v>
      </c>
      <c r="S40" s="249">
        <v>7</v>
      </c>
      <c r="T40" s="249">
        <v>7</v>
      </c>
      <c r="U40" s="249">
        <v>2</v>
      </c>
      <c r="V40" s="249">
        <v>1</v>
      </c>
      <c r="W40" s="239">
        <v>3</v>
      </c>
      <c r="X40" s="239">
        <v>7</v>
      </c>
      <c r="Y40" s="239">
        <v>1</v>
      </c>
      <c r="Z40" s="245">
        <v>7</v>
      </c>
      <c r="AA40" s="245">
        <v>6</v>
      </c>
      <c r="AB40" s="245">
        <v>6</v>
      </c>
      <c r="AC40" s="245">
        <v>6</v>
      </c>
      <c r="AD40" s="245">
        <v>6</v>
      </c>
      <c r="AE40" s="245">
        <v>2</v>
      </c>
      <c r="AF40" s="245">
        <v>4</v>
      </c>
      <c r="AG40" s="205">
        <v>4</v>
      </c>
      <c r="AH40" s="243"/>
    </row>
    <row r="41" spans="1:34" ht="15" customHeight="1" x14ac:dyDescent="0.3">
      <c r="A41" s="59" t="s">
        <v>103</v>
      </c>
      <c r="B41" s="3" t="s">
        <v>13</v>
      </c>
      <c r="C41" s="236">
        <v>5</v>
      </c>
      <c r="D41" s="236">
        <v>2</v>
      </c>
      <c r="E41" s="236">
        <v>2</v>
      </c>
      <c r="F41" s="236">
        <v>3</v>
      </c>
      <c r="G41" s="236">
        <v>1</v>
      </c>
      <c r="H41" s="237">
        <v>4</v>
      </c>
      <c r="I41" s="237">
        <v>2</v>
      </c>
      <c r="J41" s="237">
        <v>4</v>
      </c>
      <c r="K41" s="237">
        <v>3</v>
      </c>
      <c r="L41" s="237">
        <v>1</v>
      </c>
      <c r="M41" s="248">
        <v>6</v>
      </c>
      <c r="N41" s="248">
        <v>7</v>
      </c>
      <c r="O41" s="248">
        <v>7</v>
      </c>
      <c r="P41" s="248">
        <v>7</v>
      </c>
      <c r="Q41" s="248">
        <v>5</v>
      </c>
      <c r="R41" s="248">
        <v>2</v>
      </c>
      <c r="S41" s="248">
        <v>6</v>
      </c>
      <c r="T41" s="248">
        <v>2</v>
      </c>
      <c r="U41" s="248">
        <v>7</v>
      </c>
      <c r="V41" s="248">
        <v>7</v>
      </c>
      <c r="W41" s="248">
        <v>7</v>
      </c>
      <c r="X41" s="248">
        <v>6</v>
      </c>
      <c r="Y41" s="248">
        <v>7</v>
      </c>
      <c r="Z41" s="248">
        <v>2</v>
      </c>
      <c r="AA41" s="153"/>
      <c r="AB41" s="153"/>
      <c r="AC41" s="153"/>
      <c r="AD41" s="153"/>
      <c r="AE41" s="153"/>
      <c r="AF41" s="153"/>
      <c r="AG41" s="51"/>
      <c r="AH41" s="29"/>
    </row>
    <row r="42" spans="1:34" ht="15" customHeight="1" thickBot="1" x14ac:dyDescent="0.35">
      <c r="A42" s="60" t="s">
        <v>104</v>
      </c>
      <c r="B42" s="149" t="s">
        <v>256</v>
      </c>
      <c r="C42" s="158"/>
      <c r="D42" s="158"/>
      <c r="E42" s="158"/>
      <c r="F42" s="158"/>
      <c r="G42" s="158"/>
      <c r="H42" s="158"/>
      <c r="I42" s="158"/>
      <c r="J42" s="158"/>
      <c r="K42" s="158"/>
      <c r="L42" s="158"/>
      <c r="M42" s="158"/>
      <c r="N42" s="158"/>
      <c r="O42" s="158"/>
      <c r="P42" s="158"/>
      <c r="Q42" s="158"/>
      <c r="R42" s="158"/>
      <c r="S42" s="158"/>
      <c r="T42" s="158"/>
      <c r="U42" s="158"/>
      <c r="V42" s="158"/>
      <c r="W42" s="158"/>
      <c r="X42" s="158"/>
      <c r="Y42" s="158"/>
      <c r="Z42" s="158"/>
      <c r="AA42" s="158"/>
      <c r="AB42" s="158"/>
      <c r="AC42" s="158"/>
      <c r="AD42" s="158"/>
      <c r="AE42" s="158"/>
      <c r="AF42" s="158"/>
      <c r="AG42" s="52"/>
      <c r="AH42" s="29"/>
    </row>
    <row r="43" spans="1:34" ht="15" customHeight="1" x14ac:dyDescent="0.3">
      <c r="B43" s="1"/>
      <c r="C43" s="126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</row>
    <row r="44" spans="1:34" ht="15" customHeight="1" x14ac:dyDescent="0.3">
      <c r="A44" s="61" t="s">
        <v>272</v>
      </c>
      <c r="B44" s="61"/>
      <c r="D44" s="61" t="s">
        <v>389</v>
      </c>
      <c r="E44" s="1"/>
      <c r="F44" s="1"/>
      <c r="G44" s="1"/>
      <c r="H44" s="175"/>
      <c r="I44" s="1"/>
      <c r="J44" s="1"/>
      <c r="K44" s="1"/>
      <c r="L44" s="1"/>
      <c r="M44" s="1"/>
      <c r="N44" s="1"/>
    </row>
    <row r="45" spans="1:34" ht="15" customHeight="1" x14ac:dyDescent="0.3">
      <c r="A45" s="1"/>
      <c r="B45" s="182" t="s">
        <v>273</v>
      </c>
      <c r="C45" s="183" t="s">
        <v>93</v>
      </c>
      <c r="D45" s="184"/>
      <c r="E45" s="185"/>
      <c r="F45" s="186"/>
    </row>
    <row r="46" spans="1:34" ht="15" customHeight="1" x14ac:dyDescent="0.3">
      <c r="A46" s="1"/>
      <c r="B46" s="182" t="s">
        <v>274</v>
      </c>
      <c r="C46" s="187" t="s">
        <v>29</v>
      </c>
      <c r="D46" s="188" t="s">
        <v>97</v>
      </c>
      <c r="E46" s="189"/>
      <c r="F46" s="190"/>
    </row>
    <row r="47" spans="1:34" ht="15" customHeight="1" x14ac:dyDescent="0.3">
      <c r="A47" s="1"/>
      <c r="B47" s="182" t="s">
        <v>275</v>
      </c>
      <c r="C47" s="191" t="s">
        <v>279</v>
      </c>
      <c r="D47" s="192" t="s">
        <v>92</v>
      </c>
      <c r="E47" s="193" t="s">
        <v>281</v>
      </c>
      <c r="F47" s="194" t="s">
        <v>35</v>
      </c>
    </row>
    <row r="48" spans="1:34" ht="15" customHeight="1" x14ac:dyDescent="0.3">
      <c r="A48" s="1"/>
      <c r="B48" s="182" t="s">
        <v>276</v>
      </c>
      <c r="C48" s="195" t="s">
        <v>282</v>
      </c>
      <c r="D48" s="196" t="s">
        <v>47</v>
      </c>
      <c r="E48" s="197"/>
      <c r="F48" s="198"/>
    </row>
    <row r="49" spans="1:16" ht="15" customHeight="1" x14ac:dyDescent="0.3">
      <c r="A49" s="1"/>
      <c r="B49" s="182" t="s">
        <v>277</v>
      </c>
      <c r="C49" s="199" t="s">
        <v>83</v>
      </c>
      <c r="D49" s="200" t="s">
        <v>285</v>
      </c>
      <c r="E49" s="201"/>
      <c r="F49" s="202"/>
      <c r="G49" s="1"/>
      <c r="H49" s="1"/>
      <c r="I49" s="1"/>
      <c r="J49" s="1"/>
      <c r="K49" s="1"/>
      <c r="L49" s="1"/>
      <c r="M49" s="1"/>
      <c r="N49" s="1"/>
      <c r="O49" s="1"/>
      <c r="P49" s="1"/>
    </row>
    <row r="50" spans="1:16" ht="15" customHeight="1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</row>
    <row r="51" spans="1:16" ht="15" customHeight="1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</row>
    <row r="52" spans="1:16" ht="15" customHeight="1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</row>
    <row r="53" spans="1:16" ht="15" customHeight="1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</row>
    <row r="54" spans="1:16" ht="15" customHeight="1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</row>
    <row r="55" spans="1:16" ht="15" customHeight="1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</row>
    <row r="56" spans="1:16" ht="15" customHeight="1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</row>
    <row r="57" spans="1:16" ht="15" customHeight="1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</row>
    <row r="58" spans="1:16" ht="15" customHeight="1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</row>
    <row r="59" spans="1:16" ht="15" customHeight="1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</row>
    <row r="60" spans="1:16" ht="15" customHeight="1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</row>
    <row r="61" spans="1:16" ht="15" customHeight="1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</row>
    <row r="62" spans="1:16" ht="15" customHeight="1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</row>
    <row r="63" spans="1:16" ht="15" customHeight="1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</row>
    <row r="64" spans="1:16" ht="15" customHeight="1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</row>
    <row r="65" spans="1:14" ht="15" customHeight="1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</row>
    <row r="66" spans="1:14" ht="15" customHeight="1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</row>
    <row r="67" spans="1:14" ht="15" customHeight="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</row>
    <row r="68" spans="1:14" ht="15" customHeight="1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</row>
    <row r="69" spans="1:14" ht="15" customHeight="1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</row>
    <row r="70" spans="1:14" ht="15" customHeight="1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</row>
    <row r="71" spans="1:14" ht="15" customHeight="1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</row>
    <row r="72" spans="1:14" ht="15" customHeight="1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</row>
    <row r="73" spans="1:14" ht="15" customHeight="1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</row>
    <row r="74" spans="1:14" ht="15" customHeight="1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</row>
    <row r="75" spans="1:14" ht="15" customHeight="1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</row>
    <row r="76" spans="1:14" ht="15" customHeight="1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</row>
    <row r="77" spans="1:14" ht="15" customHeight="1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</row>
    <row r="78" spans="1:14" ht="15" customHeight="1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</row>
    <row r="79" spans="1:14" ht="15" customHeight="1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</row>
    <row r="80" spans="1:14" ht="15" customHeight="1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</row>
    <row r="81" spans="1:14" ht="15" customHeight="1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</row>
    <row r="82" spans="1:14" ht="15" customHeight="1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</row>
    <row r="83" spans="1:14" ht="15" customHeight="1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</row>
    <row r="84" spans="1:14" ht="15" customHeight="1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</row>
    <row r="85" spans="1:14" ht="15" customHeight="1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</row>
    <row r="86" spans="1:14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</row>
    <row r="87" spans="1:14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</row>
    <row r="88" spans="1:14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</row>
    <row r="89" spans="1:14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</row>
    <row r="90" spans="1:14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</row>
    <row r="91" spans="1:14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</row>
    <row r="92" spans="1:14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</row>
    <row r="93" spans="1:14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</row>
    <row r="94" spans="1:14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</row>
    <row r="95" spans="1:14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</row>
    <row r="96" spans="1:14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</row>
    <row r="97" spans="1:14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</row>
    <row r="98" spans="1:14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</row>
    <row r="99" spans="1:14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</row>
    <row r="100" spans="1:14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</row>
    <row r="101" spans="1:14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</row>
    <row r="102" spans="1:14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</row>
    <row r="103" spans="1:14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</row>
    <row r="104" spans="1:14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</row>
    <row r="105" spans="1:14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</row>
    <row r="106" spans="1:14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</row>
    <row r="107" spans="1:14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</row>
    <row r="108" spans="1:14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</row>
    <row r="109" spans="1:14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</row>
    <row r="110" spans="1:14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</row>
    <row r="111" spans="1:14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</row>
    <row r="112" spans="1:14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</row>
    <row r="113" spans="1:14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</row>
    <row r="114" spans="1:14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</row>
    <row r="115" spans="1:14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</row>
    <row r="116" spans="1:14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</row>
    <row r="117" spans="1:14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</row>
    <row r="118" spans="1:14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</row>
    <row r="119" spans="1:14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</row>
    <row r="120" spans="1:14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</row>
    <row r="121" spans="1:14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</row>
    <row r="122" spans="1:14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</row>
    <row r="123" spans="1:14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</row>
    <row r="124" spans="1:14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</row>
    <row r="125" spans="1:14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</row>
    <row r="126" spans="1:14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</row>
    <row r="127" spans="1:14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</row>
    <row r="128" spans="1:14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</row>
    <row r="129" spans="1:14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</row>
    <row r="130" spans="1:14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</row>
    <row r="131" spans="1:14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</row>
    <row r="132" spans="1:14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</row>
    <row r="133" spans="1:14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</row>
    <row r="134" spans="1:14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</row>
    <row r="135" spans="1:14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</row>
    <row r="136" spans="1:14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</row>
    <row r="137" spans="1:14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</row>
    <row r="138" spans="1:14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</row>
    <row r="139" spans="1:14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</row>
    <row r="140" spans="1:14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</row>
    <row r="141" spans="1:14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</row>
    <row r="142" spans="1:14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</row>
    <row r="143" spans="1:14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</row>
    <row r="144" spans="1:14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</row>
    <row r="145" spans="1:14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</row>
    <row r="146" spans="1:14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</row>
    <row r="147" spans="1:14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</row>
    <row r="148" spans="1:14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</row>
    <row r="149" spans="1:14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</row>
    <row r="150" spans="1:14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</row>
    <row r="151" spans="1:14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</row>
    <row r="152" spans="1:14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</row>
    <row r="153" spans="1:14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</row>
    <row r="154" spans="1:14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</row>
    <row r="155" spans="1:14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</row>
    <row r="156" spans="1:14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</row>
    <row r="157" spans="1:14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</row>
    <row r="158" spans="1:14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</row>
    <row r="159" spans="1:14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</row>
    <row r="160" spans="1:14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</row>
  </sheetData>
  <sortState xmlns:xlrd2="http://schemas.microsoft.com/office/spreadsheetml/2017/richdata2" ref="B35:AH42">
    <sortCondition ref="AH35:AH42"/>
  </sortState>
  <mergeCells count="9">
    <mergeCell ref="A20:B20"/>
    <mergeCell ref="A32:O33"/>
    <mergeCell ref="A34:B34"/>
    <mergeCell ref="A1:O2"/>
    <mergeCell ref="A3:O3"/>
    <mergeCell ref="A4:O4"/>
    <mergeCell ref="A6:O7"/>
    <mergeCell ref="A8:B8"/>
    <mergeCell ref="A18:O19"/>
  </mergeCells>
  <phoneticPr fontId="25" type="noConversion"/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181D6A-F02D-44A6-8F65-90B406AB2A9F}">
  <dimension ref="A1:S314"/>
  <sheetViews>
    <sheetView showGridLines="0" topLeftCell="A5" zoomScaleNormal="100" workbookViewId="0">
      <selection activeCell="Q10" sqref="Q10"/>
    </sheetView>
  </sheetViews>
  <sheetFormatPr defaultRowHeight="14.4" x14ac:dyDescent="0.3"/>
  <cols>
    <col min="1" max="1" width="3.44140625" customWidth="1"/>
    <col min="2" max="2" width="18.44140625" customWidth="1"/>
    <col min="3" max="16" width="11" customWidth="1"/>
    <col min="17" max="19" width="10.88671875" customWidth="1"/>
  </cols>
  <sheetData>
    <row r="1" spans="1:17" ht="15" customHeight="1" x14ac:dyDescent="0.3">
      <c r="A1" s="258" t="s">
        <v>288</v>
      </c>
      <c r="B1" s="258"/>
      <c r="C1" s="258" t="s">
        <v>0</v>
      </c>
      <c r="D1" s="258"/>
      <c r="E1" s="258"/>
      <c r="F1" s="258"/>
      <c r="G1" s="258"/>
      <c r="H1" s="258"/>
      <c r="I1" s="258"/>
      <c r="J1" s="258"/>
      <c r="K1" s="258"/>
      <c r="L1" s="258"/>
      <c r="M1" s="258"/>
      <c r="N1" s="258"/>
      <c r="O1" s="258"/>
      <c r="P1" s="258"/>
    </row>
    <row r="2" spans="1:17" ht="15" customHeight="1" x14ac:dyDescent="0.3">
      <c r="A2" s="258"/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8"/>
      <c r="P2" s="258"/>
    </row>
    <row r="3" spans="1:17" ht="21.75" customHeight="1" x14ac:dyDescent="0.55000000000000004">
      <c r="A3" s="273">
        <v>45131</v>
      </c>
      <c r="B3" s="273"/>
      <c r="C3" s="273"/>
      <c r="D3" s="273"/>
      <c r="E3" s="273"/>
      <c r="F3" s="273"/>
      <c r="G3" s="273"/>
      <c r="H3" s="273"/>
      <c r="I3" s="273"/>
      <c r="J3" s="273"/>
      <c r="K3" s="273"/>
      <c r="L3" s="273"/>
      <c r="M3" s="273"/>
      <c r="N3" s="273"/>
      <c r="O3" s="273"/>
      <c r="P3" s="273"/>
    </row>
    <row r="4" spans="1:17" ht="21.75" customHeight="1" x14ac:dyDescent="0.55000000000000004">
      <c r="A4" s="259" t="s">
        <v>291</v>
      </c>
      <c r="B4" s="259"/>
      <c r="C4" s="259"/>
      <c r="D4" s="259"/>
      <c r="E4" s="259"/>
      <c r="F4" s="259"/>
      <c r="G4" s="259"/>
      <c r="H4" s="259"/>
      <c r="I4" s="259"/>
      <c r="J4" s="259"/>
      <c r="K4" s="259"/>
      <c r="L4" s="259"/>
      <c r="M4" s="259"/>
      <c r="N4" s="259"/>
      <c r="O4" s="259"/>
      <c r="P4" s="259"/>
    </row>
    <row r="5" spans="1:17" s="29" customFormat="1" ht="15.75" customHeight="1" x14ac:dyDescent="0.4">
      <c r="A5" s="28"/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71"/>
    </row>
    <row r="6" spans="1:17" ht="15" customHeight="1" x14ac:dyDescent="0.3">
      <c r="A6" s="260" t="s">
        <v>62</v>
      </c>
      <c r="B6" s="260"/>
      <c r="C6" s="260"/>
      <c r="D6" s="260"/>
      <c r="E6" s="260"/>
      <c r="F6" s="260"/>
      <c r="G6" s="260"/>
      <c r="H6" s="260"/>
      <c r="I6" s="260"/>
      <c r="J6" s="260"/>
      <c r="K6" s="260"/>
      <c r="L6" s="260"/>
      <c r="M6" s="260"/>
      <c r="N6" s="260"/>
      <c r="O6" s="260"/>
      <c r="P6" s="260"/>
      <c r="Q6" s="66"/>
    </row>
    <row r="7" spans="1:17" ht="15" customHeight="1" thickBot="1" x14ac:dyDescent="0.35">
      <c r="A7" s="261"/>
      <c r="B7" s="261"/>
      <c r="C7" s="261"/>
      <c r="D7" s="261"/>
      <c r="E7" s="261"/>
      <c r="F7" s="261"/>
      <c r="G7" s="261"/>
      <c r="H7" s="261"/>
      <c r="I7" s="261"/>
      <c r="J7" s="261"/>
      <c r="K7" s="261"/>
      <c r="L7" s="261"/>
      <c r="M7" s="261"/>
      <c r="N7" s="261"/>
      <c r="O7" s="261"/>
      <c r="P7" s="261"/>
      <c r="Q7" s="66"/>
    </row>
    <row r="8" spans="1:17" ht="15" customHeight="1" x14ac:dyDescent="0.3">
      <c r="A8" s="255" t="s">
        <v>1</v>
      </c>
      <c r="B8" s="256"/>
      <c r="C8" s="30" t="s">
        <v>292</v>
      </c>
      <c r="D8" s="31" t="s">
        <v>293</v>
      </c>
      <c r="E8" s="30" t="s">
        <v>294</v>
      </c>
      <c r="F8" s="30" t="s">
        <v>295</v>
      </c>
      <c r="G8" s="31" t="s">
        <v>296</v>
      </c>
      <c r="H8" s="30" t="s">
        <v>297</v>
      </c>
      <c r="I8" s="32" t="s">
        <v>298</v>
      </c>
      <c r="J8" s="30" t="s">
        <v>296</v>
      </c>
      <c r="K8" s="31" t="s">
        <v>292</v>
      </c>
      <c r="L8" s="30" t="s">
        <v>299</v>
      </c>
      <c r="M8" s="30" t="s">
        <v>294</v>
      </c>
      <c r="N8" s="30" t="s">
        <v>293</v>
      </c>
      <c r="O8" s="30" t="s">
        <v>296</v>
      </c>
      <c r="P8" s="30" t="s">
        <v>293</v>
      </c>
    </row>
    <row r="9" spans="1:17" ht="15" customHeight="1" x14ac:dyDescent="0.3">
      <c r="A9" s="59" t="s">
        <v>3</v>
      </c>
      <c r="B9" s="148" t="s">
        <v>150</v>
      </c>
      <c r="C9" s="151">
        <v>2</v>
      </c>
      <c r="D9" s="152">
        <v>1</v>
      </c>
      <c r="E9" s="151">
        <v>1</v>
      </c>
      <c r="F9" s="151">
        <v>1</v>
      </c>
      <c r="G9" s="151">
        <v>1</v>
      </c>
      <c r="H9" s="151">
        <v>2</v>
      </c>
      <c r="I9" s="153">
        <v>2</v>
      </c>
      <c r="J9" s="154">
        <v>2</v>
      </c>
      <c r="K9" s="151">
        <v>2</v>
      </c>
      <c r="L9" s="151">
        <v>1</v>
      </c>
      <c r="M9" s="154">
        <v>1</v>
      </c>
      <c r="N9" s="151">
        <v>1</v>
      </c>
      <c r="O9" s="151">
        <v>1</v>
      </c>
      <c r="P9" s="151">
        <v>1</v>
      </c>
    </row>
    <row r="10" spans="1:17" ht="15" customHeight="1" x14ac:dyDescent="0.3">
      <c r="A10" s="59" t="s">
        <v>4</v>
      </c>
      <c r="B10" s="148" t="s">
        <v>195</v>
      </c>
      <c r="C10" s="151">
        <v>6</v>
      </c>
      <c r="D10" s="152">
        <v>3</v>
      </c>
      <c r="E10" s="151">
        <v>5</v>
      </c>
      <c r="F10" s="151">
        <v>2</v>
      </c>
      <c r="G10" s="151">
        <v>5</v>
      </c>
      <c r="H10" s="151">
        <v>4</v>
      </c>
      <c r="I10" s="153">
        <v>4</v>
      </c>
      <c r="J10" s="151">
        <v>4</v>
      </c>
      <c r="K10" s="151">
        <v>1</v>
      </c>
      <c r="L10" s="207">
        <v>4</v>
      </c>
      <c r="M10" s="151">
        <v>3</v>
      </c>
      <c r="N10" s="151">
        <v>2</v>
      </c>
      <c r="O10" s="151">
        <v>2</v>
      </c>
      <c r="P10" s="209">
        <v>2</v>
      </c>
    </row>
    <row r="11" spans="1:17" ht="15" customHeight="1" x14ac:dyDescent="0.3">
      <c r="A11" s="59" t="s">
        <v>5</v>
      </c>
      <c r="B11" s="150" t="s">
        <v>159</v>
      </c>
      <c r="C11" s="153">
        <v>4</v>
      </c>
      <c r="D11" s="152">
        <v>4</v>
      </c>
      <c r="E11" s="151">
        <v>2</v>
      </c>
      <c r="F11" s="153">
        <v>3</v>
      </c>
      <c r="G11" s="153">
        <v>3</v>
      </c>
      <c r="H11" s="151">
        <v>5</v>
      </c>
      <c r="I11" s="153">
        <v>1</v>
      </c>
      <c r="J11" s="151">
        <v>3</v>
      </c>
      <c r="K11" s="151">
        <v>3</v>
      </c>
      <c r="L11" s="151">
        <v>2</v>
      </c>
      <c r="M11" s="151">
        <v>2</v>
      </c>
      <c r="N11" s="207">
        <v>3</v>
      </c>
      <c r="O11" s="209">
        <v>3</v>
      </c>
      <c r="P11" s="151"/>
    </row>
    <row r="12" spans="1:17" ht="15" customHeight="1" x14ac:dyDescent="0.3">
      <c r="A12" s="59" t="s">
        <v>6</v>
      </c>
      <c r="B12" s="150" t="s">
        <v>239</v>
      </c>
      <c r="C12" s="153">
        <v>1</v>
      </c>
      <c r="D12" s="152">
        <v>2</v>
      </c>
      <c r="E12" s="151">
        <v>4</v>
      </c>
      <c r="F12" s="153">
        <v>4</v>
      </c>
      <c r="G12" s="153">
        <v>2</v>
      </c>
      <c r="H12" s="151">
        <v>1</v>
      </c>
      <c r="I12" s="153">
        <v>3</v>
      </c>
      <c r="J12" s="151">
        <v>1</v>
      </c>
      <c r="K12" s="206">
        <v>4</v>
      </c>
      <c r="L12" s="151">
        <v>3</v>
      </c>
      <c r="M12" s="209">
        <v>4</v>
      </c>
      <c r="N12" s="151"/>
      <c r="O12" s="151"/>
      <c r="P12" s="151"/>
    </row>
    <row r="13" spans="1:17" ht="15" customHeight="1" x14ac:dyDescent="0.3">
      <c r="A13" s="59" t="s">
        <v>7</v>
      </c>
      <c r="B13" s="3" t="s">
        <v>12</v>
      </c>
      <c r="C13" s="153">
        <v>3</v>
      </c>
      <c r="D13" s="151">
        <v>6</v>
      </c>
      <c r="E13" s="151">
        <v>3</v>
      </c>
      <c r="F13" s="207">
        <v>7</v>
      </c>
      <c r="G13" s="151">
        <v>6</v>
      </c>
      <c r="H13" s="151">
        <v>3</v>
      </c>
      <c r="I13" s="153">
        <v>5</v>
      </c>
      <c r="J13" s="209">
        <v>5</v>
      </c>
      <c r="K13" s="153"/>
      <c r="L13" s="151"/>
      <c r="M13" s="151"/>
      <c r="N13" s="151"/>
      <c r="O13" s="151"/>
      <c r="P13" s="151"/>
    </row>
    <row r="14" spans="1:17" ht="15" customHeight="1" x14ac:dyDescent="0.3">
      <c r="A14" s="59" t="s">
        <v>8</v>
      </c>
      <c r="B14" s="3" t="s">
        <v>227</v>
      </c>
      <c r="C14" s="153">
        <v>7</v>
      </c>
      <c r="D14" s="151">
        <v>5</v>
      </c>
      <c r="E14" s="207">
        <v>7</v>
      </c>
      <c r="F14" s="152">
        <v>5</v>
      </c>
      <c r="G14" s="151">
        <v>4</v>
      </c>
      <c r="H14" s="151">
        <v>6</v>
      </c>
      <c r="I14" s="208">
        <v>6</v>
      </c>
      <c r="J14" s="151"/>
      <c r="K14" s="153"/>
      <c r="L14" s="151"/>
      <c r="M14" s="153"/>
      <c r="N14" s="153"/>
      <c r="O14" s="153"/>
      <c r="P14" s="153"/>
    </row>
    <row r="15" spans="1:17" ht="15" customHeight="1" x14ac:dyDescent="0.3">
      <c r="A15" s="59" t="s">
        <v>103</v>
      </c>
      <c r="B15" s="3" t="s">
        <v>289</v>
      </c>
      <c r="C15" s="153">
        <v>5</v>
      </c>
      <c r="D15" s="151">
        <v>7</v>
      </c>
      <c r="E15" s="151">
        <v>6</v>
      </c>
      <c r="F15" s="152">
        <v>6</v>
      </c>
      <c r="G15" s="207">
        <v>7</v>
      </c>
      <c r="H15" s="210">
        <v>7</v>
      </c>
      <c r="I15" s="153"/>
      <c r="J15" s="151"/>
      <c r="K15" s="153"/>
      <c r="L15" s="151"/>
      <c r="M15" s="153"/>
      <c r="N15" s="153"/>
      <c r="O15" s="153"/>
      <c r="P15" s="153"/>
    </row>
    <row r="16" spans="1:17" ht="15" customHeight="1" thickBot="1" x14ac:dyDescent="0.35">
      <c r="A16" s="60" t="s">
        <v>104</v>
      </c>
      <c r="B16" s="149" t="s">
        <v>290</v>
      </c>
      <c r="C16" s="212">
        <v>8</v>
      </c>
      <c r="D16" s="213">
        <v>8</v>
      </c>
      <c r="E16" s="155"/>
      <c r="F16" s="25"/>
      <c r="G16" s="155"/>
      <c r="H16" s="155"/>
      <c r="I16" s="26"/>
      <c r="J16" s="155"/>
      <c r="K16" s="155"/>
      <c r="L16" s="155"/>
      <c r="M16" s="155"/>
      <c r="N16" s="155"/>
      <c r="O16" s="155"/>
      <c r="P16" s="155"/>
    </row>
    <row r="17" spans="1:19" ht="15" customHeight="1" thickBot="1" x14ac:dyDescent="0.35">
      <c r="A17" s="67"/>
      <c r="B17" s="68"/>
      <c r="C17" s="12" t="s">
        <v>203</v>
      </c>
      <c r="D17" s="10" t="s">
        <v>184</v>
      </c>
      <c r="E17" s="10" t="s">
        <v>51</v>
      </c>
      <c r="F17" s="11" t="s">
        <v>173</v>
      </c>
      <c r="G17" s="10" t="s">
        <v>205</v>
      </c>
      <c r="H17" s="10" t="s">
        <v>97</v>
      </c>
      <c r="I17" s="12" t="s">
        <v>33</v>
      </c>
      <c r="J17" s="10" t="s">
        <v>83</v>
      </c>
      <c r="K17" s="10" t="s">
        <v>95</v>
      </c>
      <c r="L17" s="10" t="s">
        <v>97</v>
      </c>
      <c r="M17" s="10" t="s">
        <v>26</v>
      </c>
      <c r="N17" s="10" t="s">
        <v>21</v>
      </c>
      <c r="O17" s="10" t="s">
        <v>180</v>
      </c>
      <c r="P17" s="10" t="s">
        <v>32</v>
      </c>
    </row>
    <row r="18" spans="1:19" ht="15" customHeight="1" x14ac:dyDescent="0.3">
      <c r="A18" s="62"/>
      <c r="B18" s="63"/>
      <c r="C18" s="126"/>
      <c r="D18" s="64"/>
      <c r="E18" s="64"/>
      <c r="F18" s="64"/>
      <c r="G18" s="64"/>
      <c r="H18" s="64"/>
      <c r="I18" s="64"/>
      <c r="J18" s="64"/>
      <c r="K18" s="64"/>
      <c r="L18" s="64"/>
      <c r="M18" s="64"/>
      <c r="N18" s="64"/>
      <c r="O18" s="62"/>
      <c r="P18" s="65"/>
      <c r="Q18" s="66"/>
    </row>
    <row r="19" spans="1:19" ht="15" customHeight="1" x14ac:dyDescent="0.3">
      <c r="A19" s="61" t="s">
        <v>9</v>
      </c>
      <c r="B19" s="63"/>
      <c r="C19" s="126" t="s">
        <v>300</v>
      </c>
      <c r="D19" s="64"/>
      <c r="E19" s="64"/>
      <c r="F19" s="64"/>
      <c r="G19" s="64"/>
      <c r="H19" s="64"/>
      <c r="I19" s="64"/>
      <c r="J19" s="64"/>
      <c r="K19" s="64"/>
      <c r="L19" s="64"/>
      <c r="M19" s="64"/>
      <c r="N19" s="64"/>
      <c r="O19" s="62"/>
      <c r="P19" s="65"/>
      <c r="Q19" s="66"/>
    </row>
    <row r="20" spans="1:19" ht="15" customHeight="1" x14ac:dyDescent="0.3">
      <c r="A20" s="61"/>
      <c r="B20" s="62"/>
      <c r="C20" s="126"/>
      <c r="D20" s="8"/>
      <c r="E20" s="62"/>
      <c r="F20" s="62"/>
      <c r="G20" s="62"/>
      <c r="H20" s="62"/>
      <c r="I20" s="62"/>
      <c r="J20" s="62"/>
      <c r="K20" s="62"/>
      <c r="L20" s="62"/>
      <c r="M20" s="62"/>
      <c r="N20" s="62"/>
      <c r="O20" s="62"/>
      <c r="P20" s="65"/>
      <c r="Q20" s="66"/>
    </row>
    <row r="21" spans="1:19" ht="15" customHeight="1" x14ac:dyDescent="0.3">
      <c r="A21" s="257" t="s">
        <v>63</v>
      </c>
      <c r="B21" s="257"/>
      <c r="C21" s="257"/>
      <c r="D21" s="257"/>
      <c r="E21" s="257"/>
      <c r="F21" s="257"/>
      <c r="G21" s="257"/>
      <c r="H21" s="257"/>
      <c r="I21" s="257"/>
      <c r="J21" s="257"/>
      <c r="K21" s="257"/>
      <c r="L21" s="257"/>
      <c r="M21" s="257"/>
      <c r="N21" s="257"/>
      <c r="O21" s="257"/>
      <c r="P21" s="257"/>
      <c r="Q21" s="66"/>
    </row>
    <row r="22" spans="1:19" ht="15" customHeight="1" thickBot="1" x14ac:dyDescent="0.35">
      <c r="A22" s="257"/>
      <c r="B22" s="257"/>
      <c r="C22" s="257"/>
      <c r="D22" s="257"/>
      <c r="E22" s="257"/>
      <c r="F22" s="257"/>
      <c r="G22" s="257"/>
      <c r="H22" s="257"/>
      <c r="I22" s="257"/>
      <c r="J22" s="257"/>
      <c r="K22" s="257"/>
      <c r="L22" s="257"/>
      <c r="M22" s="257"/>
      <c r="N22" s="257"/>
      <c r="O22" s="257"/>
      <c r="P22" s="257"/>
      <c r="Q22" s="66"/>
    </row>
    <row r="23" spans="1:19" ht="15" customHeight="1" x14ac:dyDescent="0.3">
      <c r="A23" s="255" t="s">
        <v>1</v>
      </c>
      <c r="B23" s="256"/>
      <c r="C23" s="30" t="s">
        <v>67</v>
      </c>
      <c r="D23" s="31" t="s">
        <v>303</v>
      </c>
      <c r="E23" s="30" t="s">
        <v>295</v>
      </c>
      <c r="F23" s="30" t="s">
        <v>298</v>
      </c>
      <c r="G23" s="31" t="s">
        <v>303</v>
      </c>
      <c r="H23" s="30" t="s">
        <v>295</v>
      </c>
      <c r="I23" s="32" t="s">
        <v>294</v>
      </c>
      <c r="J23" s="30" t="s">
        <v>298</v>
      </c>
      <c r="K23" s="31" t="s">
        <v>299</v>
      </c>
      <c r="L23" s="30" t="s">
        <v>297</v>
      </c>
      <c r="M23" s="30" t="s">
        <v>296</v>
      </c>
      <c r="N23" s="32" t="s">
        <v>67</v>
      </c>
      <c r="O23" s="30" t="s">
        <v>296</v>
      </c>
      <c r="P23" s="30" t="s">
        <v>299</v>
      </c>
      <c r="Q23" s="30" t="s">
        <v>293</v>
      </c>
      <c r="R23" s="30" t="s">
        <v>294</v>
      </c>
      <c r="S23" s="30" t="s">
        <v>293</v>
      </c>
    </row>
    <row r="24" spans="1:19" ht="15" customHeight="1" x14ac:dyDescent="0.3">
      <c r="A24" s="59" t="s">
        <v>3</v>
      </c>
      <c r="B24" s="148" t="s">
        <v>378</v>
      </c>
      <c r="C24" s="151">
        <v>1</v>
      </c>
      <c r="D24" s="152">
        <v>2</v>
      </c>
      <c r="E24" s="151">
        <v>1</v>
      </c>
      <c r="F24" s="151">
        <v>1</v>
      </c>
      <c r="G24" s="151">
        <v>3</v>
      </c>
      <c r="H24" s="151">
        <v>1</v>
      </c>
      <c r="I24" s="206">
        <v>7</v>
      </c>
      <c r="J24" s="154">
        <v>1</v>
      </c>
      <c r="K24" s="151">
        <v>1</v>
      </c>
      <c r="L24" s="151">
        <v>1</v>
      </c>
      <c r="M24" s="152">
        <v>1</v>
      </c>
      <c r="N24" s="151">
        <v>1</v>
      </c>
      <c r="O24" s="153">
        <v>3</v>
      </c>
      <c r="P24" s="153">
        <v>2</v>
      </c>
      <c r="Q24" s="153">
        <v>1</v>
      </c>
      <c r="R24" s="153">
        <v>1</v>
      </c>
      <c r="S24" s="153">
        <v>1</v>
      </c>
    </row>
    <row r="25" spans="1:19" ht="15" customHeight="1" x14ac:dyDescent="0.3">
      <c r="A25" s="59" t="s">
        <v>4</v>
      </c>
      <c r="B25" s="150" t="s">
        <v>249</v>
      </c>
      <c r="C25" s="153">
        <v>2</v>
      </c>
      <c r="D25" s="152">
        <v>1</v>
      </c>
      <c r="E25" s="151">
        <v>3</v>
      </c>
      <c r="F25" s="151">
        <v>5</v>
      </c>
      <c r="G25" s="151">
        <v>1</v>
      </c>
      <c r="H25" s="151">
        <v>4</v>
      </c>
      <c r="I25" s="153">
        <v>4</v>
      </c>
      <c r="J25" s="151">
        <v>2</v>
      </c>
      <c r="K25" s="151">
        <v>5</v>
      </c>
      <c r="L25" s="151">
        <v>2</v>
      </c>
      <c r="M25" s="152">
        <v>3</v>
      </c>
      <c r="N25" s="151">
        <v>2</v>
      </c>
      <c r="O25" s="151">
        <v>1</v>
      </c>
      <c r="P25" s="151">
        <v>1</v>
      </c>
      <c r="Q25" s="151">
        <v>2</v>
      </c>
      <c r="R25" s="207">
        <v>2</v>
      </c>
      <c r="S25" s="209">
        <v>2</v>
      </c>
    </row>
    <row r="26" spans="1:19" ht="15" customHeight="1" x14ac:dyDescent="0.3">
      <c r="A26" s="59" t="s">
        <v>5</v>
      </c>
      <c r="B26" s="150" t="s">
        <v>171</v>
      </c>
      <c r="C26" s="153">
        <v>6</v>
      </c>
      <c r="D26" s="152">
        <v>6</v>
      </c>
      <c r="E26" s="151">
        <v>5</v>
      </c>
      <c r="F26" s="153">
        <v>6</v>
      </c>
      <c r="G26" s="153">
        <v>2</v>
      </c>
      <c r="H26" s="151">
        <v>5</v>
      </c>
      <c r="I26" s="153">
        <v>2</v>
      </c>
      <c r="J26" s="151">
        <v>4</v>
      </c>
      <c r="K26" s="151">
        <v>3</v>
      </c>
      <c r="L26" s="151">
        <v>5</v>
      </c>
      <c r="M26" s="152">
        <v>2</v>
      </c>
      <c r="N26" s="151">
        <v>4</v>
      </c>
      <c r="O26" s="151">
        <v>2</v>
      </c>
      <c r="P26" s="207">
        <v>3</v>
      </c>
      <c r="Q26" s="209">
        <v>3</v>
      </c>
      <c r="R26" s="151"/>
      <c r="S26" s="151"/>
    </row>
    <row r="27" spans="1:19" ht="15" customHeight="1" x14ac:dyDescent="0.3">
      <c r="A27" s="59" t="s">
        <v>6</v>
      </c>
      <c r="B27" s="150" t="s">
        <v>35</v>
      </c>
      <c r="C27" s="153">
        <v>4</v>
      </c>
      <c r="D27" s="152">
        <v>3</v>
      </c>
      <c r="E27" s="151">
        <v>2</v>
      </c>
      <c r="F27" s="153">
        <v>4</v>
      </c>
      <c r="G27" s="153">
        <v>4</v>
      </c>
      <c r="H27" s="151">
        <v>6</v>
      </c>
      <c r="I27" s="153">
        <v>6</v>
      </c>
      <c r="J27" s="151">
        <v>3</v>
      </c>
      <c r="K27" s="151">
        <v>6</v>
      </c>
      <c r="L27" s="207">
        <v>6</v>
      </c>
      <c r="M27" s="152">
        <v>5</v>
      </c>
      <c r="N27" s="151">
        <v>3</v>
      </c>
      <c r="O27" s="209">
        <v>4</v>
      </c>
      <c r="P27" s="151"/>
      <c r="Q27" s="151"/>
      <c r="R27" s="151"/>
      <c r="S27" s="151"/>
    </row>
    <row r="28" spans="1:19" ht="15" customHeight="1" x14ac:dyDescent="0.3">
      <c r="A28" s="59" t="s">
        <v>7</v>
      </c>
      <c r="B28" s="150" t="s">
        <v>13</v>
      </c>
      <c r="C28" s="153">
        <v>7</v>
      </c>
      <c r="D28" s="152">
        <v>7</v>
      </c>
      <c r="E28" s="151">
        <v>7</v>
      </c>
      <c r="F28" s="153">
        <v>8</v>
      </c>
      <c r="G28" s="153">
        <v>5</v>
      </c>
      <c r="H28" s="207">
        <v>7</v>
      </c>
      <c r="I28" s="153">
        <v>1</v>
      </c>
      <c r="J28" s="151">
        <v>5</v>
      </c>
      <c r="K28" s="151">
        <v>2</v>
      </c>
      <c r="L28" s="151">
        <v>4</v>
      </c>
      <c r="M28" s="152">
        <v>4</v>
      </c>
      <c r="N28" s="209">
        <v>5</v>
      </c>
      <c r="O28" s="151"/>
      <c r="P28" s="151"/>
      <c r="Q28" s="151"/>
      <c r="R28" s="151"/>
      <c r="S28" s="151"/>
    </row>
    <row r="29" spans="1:19" ht="15" customHeight="1" x14ac:dyDescent="0.3">
      <c r="A29" s="59" t="s">
        <v>8</v>
      </c>
      <c r="B29" s="150" t="s">
        <v>129</v>
      </c>
      <c r="C29" s="153">
        <v>3</v>
      </c>
      <c r="D29" s="215">
        <v>9</v>
      </c>
      <c r="E29" s="151">
        <v>6</v>
      </c>
      <c r="F29" s="153">
        <v>2</v>
      </c>
      <c r="G29" s="153">
        <v>7</v>
      </c>
      <c r="H29" s="151">
        <v>3</v>
      </c>
      <c r="I29" s="153">
        <v>3</v>
      </c>
      <c r="J29" s="151">
        <v>6</v>
      </c>
      <c r="K29" s="151">
        <v>4</v>
      </c>
      <c r="L29" s="151">
        <v>3</v>
      </c>
      <c r="M29" s="211">
        <v>6</v>
      </c>
      <c r="N29" s="151"/>
      <c r="O29" s="151"/>
      <c r="P29" s="151"/>
      <c r="Q29" s="151"/>
      <c r="R29" s="151"/>
      <c r="S29" s="151"/>
    </row>
    <row r="30" spans="1:19" ht="15" customHeight="1" x14ac:dyDescent="0.3">
      <c r="A30" s="59" t="s">
        <v>103</v>
      </c>
      <c r="B30" s="150" t="s">
        <v>10</v>
      </c>
      <c r="C30" s="153">
        <v>5</v>
      </c>
      <c r="D30" s="152">
        <v>4</v>
      </c>
      <c r="E30" s="151">
        <v>4</v>
      </c>
      <c r="F30" s="153">
        <v>7</v>
      </c>
      <c r="G30" s="153">
        <v>6</v>
      </c>
      <c r="H30" s="151">
        <v>2</v>
      </c>
      <c r="I30" s="153">
        <v>5</v>
      </c>
      <c r="J30" s="207">
        <v>7</v>
      </c>
      <c r="K30" s="209">
        <v>7</v>
      </c>
      <c r="L30" s="151"/>
      <c r="M30" s="152"/>
      <c r="N30" s="151"/>
      <c r="O30" s="151"/>
      <c r="P30" s="151"/>
      <c r="Q30" s="151"/>
      <c r="R30" s="151"/>
      <c r="S30" s="151"/>
    </row>
    <row r="31" spans="1:19" ht="15" customHeight="1" x14ac:dyDescent="0.3">
      <c r="A31" s="59" t="s">
        <v>104</v>
      </c>
      <c r="B31" s="150" t="s">
        <v>302</v>
      </c>
      <c r="C31" s="153">
        <v>8</v>
      </c>
      <c r="D31" s="152">
        <v>5</v>
      </c>
      <c r="E31" s="216">
        <v>9</v>
      </c>
      <c r="F31" s="153">
        <v>3</v>
      </c>
      <c r="G31" s="208">
        <v>8</v>
      </c>
      <c r="H31" s="151"/>
      <c r="I31" s="153"/>
      <c r="J31" s="151"/>
      <c r="K31" s="151"/>
      <c r="L31" s="151"/>
      <c r="M31" s="152"/>
      <c r="N31" s="151"/>
      <c r="O31" s="151"/>
      <c r="P31" s="151"/>
      <c r="Q31" s="151"/>
      <c r="R31" s="151"/>
      <c r="S31" s="151"/>
    </row>
    <row r="32" spans="1:19" ht="15" customHeight="1" thickBot="1" x14ac:dyDescent="0.35">
      <c r="A32" s="60" t="s">
        <v>226</v>
      </c>
      <c r="B32" s="17" t="s">
        <v>301</v>
      </c>
      <c r="C32" s="216">
        <v>9</v>
      </c>
      <c r="D32" s="152">
        <v>8</v>
      </c>
      <c r="E32" s="151">
        <v>8</v>
      </c>
      <c r="F32" s="208">
        <v>9</v>
      </c>
      <c r="G32" s="153"/>
      <c r="H32" s="151"/>
      <c r="I32" s="153"/>
      <c r="J32" s="151"/>
      <c r="K32" s="153"/>
      <c r="L32" s="151"/>
      <c r="M32" s="152"/>
      <c r="N32" s="151"/>
      <c r="O32" s="151"/>
      <c r="P32" s="151"/>
      <c r="Q32" s="151"/>
      <c r="R32" s="151"/>
      <c r="S32" s="151"/>
    </row>
    <row r="33" spans="1:19" ht="15" customHeight="1" thickBot="1" x14ac:dyDescent="0.35">
      <c r="A33" s="64"/>
      <c r="B33" s="70"/>
      <c r="C33" s="218" t="s">
        <v>96</v>
      </c>
      <c r="D33" s="219" t="s">
        <v>21</v>
      </c>
      <c r="E33" s="219" t="s">
        <v>53</v>
      </c>
      <c r="F33" s="220" t="s">
        <v>26</v>
      </c>
      <c r="G33" s="219" t="s">
        <v>95</v>
      </c>
      <c r="H33" s="219" t="s">
        <v>34</v>
      </c>
      <c r="I33" s="221" t="s">
        <v>27</v>
      </c>
      <c r="J33" s="219" t="s">
        <v>177</v>
      </c>
      <c r="K33" s="219" t="s">
        <v>95</v>
      </c>
      <c r="L33" s="219" t="s">
        <v>96</v>
      </c>
      <c r="M33" s="219" t="s">
        <v>183</v>
      </c>
      <c r="N33" s="219" t="s">
        <v>97</v>
      </c>
      <c r="O33" s="219" t="s">
        <v>30</v>
      </c>
      <c r="P33" s="219" t="s">
        <v>282</v>
      </c>
      <c r="Q33" s="219" t="s">
        <v>304</v>
      </c>
      <c r="R33" s="219" t="s">
        <v>205</v>
      </c>
      <c r="S33" s="219" t="s">
        <v>177</v>
      </c>
    </row>
    <row r="34" spans="1:19" ht="15" customHeight="1" x14ac:dyDescent="0.3">
      <c r="A34" s="64"/>
      <c r="B34" s="64"/>
      <c r="C34" s="126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5"/>
      <c r="Q34" s="66"/>
    </row>
    <row r="35" spans="1:19" ht="15" customHeight="1" x14ac:dyDescent="0.3">
      <c r="A35" s="61" t="s">
        <v>9</v>
      </c>
      <c r="B35" s="64"/>
      <c r="C35" s="126" t="s">
        <v>386</v>
      </c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5"/>
      <c r="Q35" s="66"/>
    </row>
    <row r="36" spans="1:19" ht="15" customHeight="1" x14ac:dyDescent="0.3">
      <c r="A36" s="64"/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5"/>
      <c r="Q36" s="66"/>
    </row>
    <row r="37" spans="1:19" ht="15" customHeight="1" x14ac:dyDescent="0.3">
      <c r="A37" s="257" t="s">
        <v>64</v>
      </c>
      <c r="B37" s="257"/>
      <c r="C37" s="257"/>
      <c r="D37" s="257"/>
      <c r="E37" s="257"/>
      <c r="F37" s="257"/>
      <c r="G37" s="257"/>
      <c r="H37" s="257"/>
      <c r="I37" s="257"/>
      <c r="J37" s="257"/>
      <c r="K37" s="257"/>
      <c r="L37" s="257"/>
      <c r="M37" s="257"/>
      <c r="N37" s="257"/>
      <c r="O37" s="257"/>
      <c r="P37" s="257"/>
      <c r="Q37" s="66"/>
    </row>
    <row r="38" spans="1:19" ht="15" customHeight="1" thickBot="1" x14ac:dyDescent="0.35">
      <c r="A38" s="257"/>
      <c r="B38" s="257"/>
      <c r="C38" s="257"/>
      <c r="D38" s="257"/>
      <c r="E38" s="257"/>
      <c r="F38" s="257"/>
      <c r="G38" s="257"/>
      <c r="H38" s="257"/>
      <c r="I38" s="257"/>
      <c r="J38" s="257"/>
      <c r="K38" s="257"/>
      <c r="L38" s="257"/>
      <c r="M38" s="257"/>
      <c r="N38" s="257"/>
      <c r="O38" s="257"/>
      <c r="P38" s="257"/>
      <c r="Q38" s="66"/>
    </row>
    <row r="39" spans="1:19" ht="15" customHeight="1" x14ac:dyDescent="0.3">
      <c r="A39" s="255" t="s">
        <v>1</v>
      </c>
      <c r="B39" s="256"/>
      <c r="C39" s="30" t="s">
        <v>297</v>
      </c>
      <c r="D39" s="31" t="s">
        <v>306</v>
      </c>
      <c r="E39" s="30" t="s">
        <v>67</v>
      </c>
      <c r="F39" s="30" t="s">
        <v>293</v>
      </c>
      <c r="G39" s="31" t="s">
        <v>307</v>
      </c>
      <c r="H39" s="30" t="s">
        <v>308</v>
      </c>
      <c r="I39" s="32" t="s">
        <v>74</v>
      </c>
      <c r="J39" s="30" t="s">
        <v>294</v>
      </c>
      <c r="K39" s="31" t="s">
        <v>74</v>
      </c>
      <c r="L39" s="30" t="s">
        <v>293</v>
      </c>
      <c r="M39" s="30" t="s">
        <v>292</v>
      </c>
      <c r="N39" s="66"/>
    </row>
    <row r="40" spans="1:19" ht="15" customHeight="1" x14ac:dyDescent="0.3">
      <c r="A40" s="59" t="s">
        <v>3</v>
      </c>
      <c r="B40" s="148" t="s">
        <v>378</v>
      </c>
      <c r="C40" s="151">
        <v>2</v>
      </c>
      <c r="D40" s="152">
        <v>1</v>
      </c>
      <c r="E40" s="151">
        <v>1</v>
      </c>
      <c r="F40" s="151">
        <v>1</v>
      </c>
      <c r="G40" s="151">
        <v>2</v>
      </c>
      <c r="H40" s="151">
        <v>2</v>
      </c>
      <c r="I40" s="153">
        <v>1</v>
      </c>
      <c r="J40" s="154">
        <v>1</v>
      </c>
      <c r="K40" s="151">
        <v>1</v>
      </c>
      <c r="L40" s="151">
        <v>1</v>
      </c>
      <c r="M40" s="154">
        <v>1</v>
      </c>
      <c r="N40" s="66"/>
    </row>
    <row r="41" spans="1:19" ht="15" customHeight="1" x14ac:dyDescent="0.3">
      <c r="A41" s="59" t="s">
        <v>4</v>
      </c>
      <c r="B41" s="150" t="s">
        <v>150</v>
      </c>
      <c r="C41" s="153">
        <v>1</v>
      </c>
      <c r="D41" s="152">
        <v>2</v>
      </c>
      <c r="E41" s="151">
        <v>4</v>
      </c>
      <c r="F41" s="151">
        <v>2</v>
      </c>
      <c r="G41" s="151">
        <v>1</v>
      </c>
      <c r="H41" s="151">
        <v>1</v>
      </c>
      <c r="I41" s="153">
        <v>2</v>
      </c>
      <c r="J41" s="151">
        <v>2</v>
      </c>
      <c r="K41" s="216">
        <v>2</v>
      </c>
      <c r="L41" s="216">
        <v>2</v>
      </c>
      <c r="M41" s="209">
        <v>2</v>
      </c>
      <c r="N41" s="66"/>
    </row>
    <row r="42" spans="1:19" ht="15" customHeight="1" x14ac:dyDescent="0.3">
      <c r="A42" s="59" t="s">
        <v>5</v>
      </c>
      <c r="B42" s="150" t="s">
        <v>249</v>
      </c>
      <c r="C42" s="153">
        <v>4</v>
      </c>
      <c r="D42" s="152">
        <v>3</v>
      </c>
      <c r="E42" s="151">
        <v>2</v>
      </c>
      <c r="F42" s="153">
        <v>4</v>
      </c>
      <c r="G42" s="153">
        <v>3</v>
      </c>
      <c r="H42" s="151">
        <v>3</v>
      </c>
      <c r="I42" s="214">
        <v>3</v>
      </c>
      <c r="J42" s="209">
        <v>3</v>
      </c>
      <c r="K42" s="151"/>
      <c r="L42" s="151"/>
      <c r="M42" s="151"/>
      <c r="N42" s="66"/>
    </row>
    <row r="43" spans="1:19" ht="15" customHeight="1" x14ac:dyDescent="0.3">
      <c r="A43" s="59" t="s">
        <v>6</v>
      </c>
      <c r="B43" s="18" t="s">
        <v>171</v>
      </c>
      <c r="C43" s="153">
        <v>5</v>
      </c>
      <c r="D43" s="152">
        <v>5</v>
      </c>
      <c r="E43" s="151">
        <v>3</v>
      </c>
      <c r="F43" s="153">
        <v>3</v>
      </c>
      <c r="G43" s="214">
        <v>4</v>
      </c>
      <c r="H43" s="209">
        <v>4</v>
      </c>
      <c r="I43" s="153"/>
      <c r="J43" s="151"/>
      <c r="K43" s="153"/>
      <c r="L43" s="151"/>
      <c r="M43" s="151"/>
      <c r="N43" s="66"/>
    </row>
    <row r="44" spans="1:19" ht="15" customHeight="1" x14ac:dyDescent="0.3">
      <c r="A44" s="59" t="s">
        <v>7</v>
      </c>
      <c r="B44" s="150" t="s">
        <v>159</v>
      </c>
      <c r="C44" s="214">
        <v>6</v>
      </c>
      <c r="D44" s="151">
        <v>4</v>
      </c>
      <c r="E44" s="151">
        <v>5</v>
      </c>
      <c r="F44" s="209">
        <v>5</v>
      </c>
      <c r="G44" s="151"/>
      <c r="H44" s="151"/>
      <c r="I44" s="153"/>
      <c r="J44" s="151"/>
      <c r="K44" s="153"/>
      <c r="L44" s="151"/>
      <c r="M44" s="151"/>
      <c r="N44" s="66"/>
    </row>
    <row r="45" spans="1:19" ht="15" customHeight="1" thickBot="1" x14ac:dyDescent="0.35">
      <c r="A45" s="60" t="s">
        <v>8</v>
      </c>
      <c r="B45" s="14" t="s">
        <v>195</v>
      </c>
      <c r="C45" s="155">
        <v>3</v>
      </c>
      <c r="D45" s="217">
        <v>6</v>
      </c>
      <c r="E45" s="213">
        <v>6</v>
      </c>
      <c r="F45" s="25"/>
      <c r="G45" s="155"/>
      <c r="H45" s="155"/>
      <c r="I45" s="26"/>
      <c r="J45" s="155"/>
      <c r="K45" s="155"/>
      <c r="L45" s="155"/>
      <c r="M45" s="155"/>
      <c r="N45" s="66"/>
    </row>
    <row r="46" spans="1:19" ht="15" customHeight="1" thickBot="1" x14ac:dyDescent="0.35">
      <c r="A46" s="64"/>
      <c r="B46" s="68"/>
      <c r="C46" s="12" t="s">
        <v>54</v>
      </c>
      <c r="D46" s="10" t="s">
        <v>204</v>
      </c>
      <c r="E46" s="10" t="s">
        <v>94</v>
      </c>
      <c r="F46" s="11" t="s">
        <v>97</v>
      </c>
      <c r="G46" s="10" t="s">
        <v>95</v>
      </c>
      <c r="H46" s="10" t="s">
        <v>30</v>
      </c>
      <c r="I46" s="12" t="s">
        <v>34</v>
      </c>
      <c r="J46" s="10" t="s">
        <v>204</v>
      </c>
      <c r="K46" s="10" t="s">
        <v>54</v>
      </c>
      <c r="L46" s="10" t="s">
        <v>33</v>
      </c>
      <c r="M46" s="10" t="s">
        <v>23</v>
      </c>
      <c r="N46" s="66"/>
    </row>
    <row r="47" spans="1:19" ht="15" customHeight="1" x14ac:dyDescent="0.3">
      <c r="A47" s="64"/>
      <c r="B47" s="64"/>
      <c r="C47" s="64"/>
      <c r="D47" s="64"/>
      <c r="E47" s="64"/>
      <c r="F47" s="64"/>
      <c r="G47" s="64"/>
      <c r="H47" s="64"/>
      <c r="I47" s="64"/>
      <c r="J47" s="64"/>
      <c r="K47" s="64"/>
      <c r="L47" s="64"/>
      <c r="M47" s="64"/>
      <c r="N47" s="64"/>
      <c r="O47" s="64"/>
      <c r="P47" s="64"/>
      <c r="Q47" s="66"/>
    </row>
    <row r="48" spans="1:19" ht="15" customHeight="1" x14ac:dyDescent="0.3">
      <c r="A48" s="61" t="s">
        <v>305</v>
      </c>
      <c r="B48" s="64"/>
      <c r="C48" s="126" t="s">
        <v>387</v>
      </c>
      <c r="D48" s="64"/>
      <c r="E48" s="64"/>
      <c r="F48" s="64"/>
      <c r="G48" s="64"/>
      <c r="H48" s="64"/>
      <c r="I48" s="64"/>
      <c r="J48" s="64"/>
      <c r="K48" s="64"/>
      <c r="L48" s="64"/>
      <c r="M48" s="64"/>
      <c r="N48" s="64"/>
      <c r="O48" s="64"/>
      <c r="P48" s="64"/>
      <c r="Q48" s="66"/>
    </row>
    <row r="49" spans="1:17" ht="15" customHeight="1" x14ac:dyDescent="0.3">
      <c r="A49" s="64"/>
      <c r="B49" s="64"/>
      <c r="C49" s="64"/>
      <c r="D49" s="64"/>
      <c r="E49" s="64"/>
      <c r="F49" s="64"/>
      <c r="G49" s="64"/>
      <c r="H49" s="64"/>
      <c r="I49" s="64"/>
      <c r="J49" s="64"/>
      <c r="K49" s="64"/>
      <c r="L49" s="64"/>
      <c r="M49" s="64"/>
      <c r="N49" s="64"/>
      <c r="O49" s="64"/>
      <c r="P49" s="64"/>
      <c r="Q49" s="66"/>
    </row>
    <row r="50" spans="1:17" ht="15" customHeight="1" x14ac:dyDescent="0.3">
      <c r="A50" s="64"/>
      <c r="B50" s="64"/>
      <c r="C50" s="64"/>
      <c r="D50" s="64"/>
      <c r="E50" s="64"/>
      <c r="F50" s="64"/>
      <c r="G50" s="64"/>
      <c r="H50" s="64"/>
      <c r="I50" s="64"/>
      <c r="J50" s="64"/>
      <c r="K50" s="64"/>
      <c r="L50" s="64"/>
      <c r="M50" s="64"/>
      <c r="N50" s="64"/>
      <c r="O50" s="64"/>
      <c r="P50" s="64"/>
      <c r="Q50" s="66"/>
    </row>
    <row r="51" spans="1:17" ht="15" customHeight="1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</row>
    <row r="52" spans="1:17" ht="15" customHeight="1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</row>
    <row r="53" spans="1:17" ht="15" customHeight="1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</row>
    <row r="54" spans="1:17" ht="15" customHeight="1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</row>
    <row r="55" spans="1:17" ht="15" customHeight="1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</row>
    <row r="56" spans="1:17" ht="15" customHeight="1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</row>
    <row r="57" spans="1:17" ht="15" customHeight="1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</row>
    <row r="58" spans="1:17" ht="15" customHeight="1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</row>
    <row r="59" spans="1:17" ht="15" customHeight="1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</row>
    <row r="60" spans="1:17" ht="15" customHeight="1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</row>
    <row r="61" spans="1:17" ht="15" customHeight="1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</row>
    <row r="62" spans="1:17" ht="15" customHeight="1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</row>
    <row r="63" spans="1:17" ht="15" customHeight="1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</row>
    <row r="64" spans="1:17" ht="15" customHeight="1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</row>
    <row r="65" spans="1:16" ht="15" customHeight="1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</row>
    <row r="66" spans="1:16" ht="15" customHeight="1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</row>
    <row r="67" spans="1:16" ht="15" customHeight="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</row>
    <row r="68" spans="1:16" ht="15" customHeight="1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</row>
    <row r="69" spans="1:16" ht="15" customHeight="1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</row>
    <row r="70" spans="1:16" ht="15" customHeight="1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</row>
    <row r="71" spans="1:16" ht="15" customHeight="1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</row>
    <row r="72" spans="1:16" ht="15" customHeight="1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</row>
    <row r="73" spans="1:16" ht="15" customHeight="1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</row>
    <row r="74" spans="1:16" ht="15" customHeight="1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</row>
    <row r="75" spans="1:16" ht="15" customHeight="1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</row>
    <row r="76" spans="1:16" ht="15" customHeight="1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</row>
    <row r="77" spans="1:16" ht="15" customHeight="1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</row>
    <row r="78" spans="1:16" ht="15" customHeight="1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</row>
    <row r="79" spans="1:16" ht="15" customHeight="1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</row>
    <row r="80" spans="1:16" ht="15" customHeight="1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</row>
    <row r="81" spans="1:16" ht="15" customHeight="1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</row>
    <row r="82" spans="1:16" ht="15" customHeight="1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</row>
    <row r="83" spans="1:16" ht="15" customHeight="1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</row>
    <row r="84" spans="1:16" ht="15" customHeight="1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</row>
    <row r="85" spans="1:16" ht="15" customHeight="1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</row>
    <row r="86" spans="1:16" ht="15" customHeight="1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</row>
    <row r="87" spans="1:16" ht="15" customHeight="1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</row>
    <row r="88" spans="1:16" ht="15" customHeight="1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</row>
    <row r="89" spans="1:16" ht="15" customHeight="1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</row>
    <row r="90" spans="1:16" ht="15" customHeight="1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</row>
    <row r="91" spans="1:16" ht="15" customHeight="1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</row>
    <row r="92" spans="1:16" ht="15" customHeight="1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</row>
    <row r="93" spans="1:16" ht="15" customHeight="1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</row>
    <row r="94" spans="1:16" ht="15" customHeight="1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</row>
    <row r="95" spans="1:16" ht="15" customHeight="1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</row>
    <row r="96" spans="1:16" ht="15" customHeight="1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</row>
    <row r="97" spans="1:16" ht="15" customHeight="1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</row>
    <row r="98" spans="1:16" ht="15" customHeight="1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</row>
    <row r="99" spans="1:16" ht="15" customHeight="1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</row>
    <row r="100" spans="1:16" ht="15" customHeight="1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</row>
    <row r="101" spans="1:16" ht="15" customHeight="1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</row>
    <row r="102" spans="1:16" ht="15" customHeight="1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</row>
    <row r="103" spans="1:16" ht="15" customHeight="1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</row>
    <row r="104" spans="1:16" ht="15" customHeight="1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</row>
    <row r="105" spans="1:16" ht="15" customHeight="1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</row>
    <row r="106" spans="1:16" ht="15" customHeight="1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</row>
    <row r="107" spans="1:16" ht="15" customHeight="1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</row>
    <row r="108" spans="1:16" ht="15" customHeight="1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</row>
    <row r="109" spans="1:16" ht="15" customHeight="1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</row>
    <row r="110" spans="1:16" ht="15" customHeight="1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</row>
    <row r="111" spans="1:16" ht="15" customHeight="1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</row>
    <row r="112" spans="1:16" ht="15" customHeight="1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</row>
    <row r="113" spans="1:16" ht="15" customHeight="1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</row>
    <row r="114" spans="1:16" ht="15" customHeight="1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</row>
    <row r="115" spans="1:16" ht="15" customHeight="1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</row>
    <row r="116" spans="1:16" ht="15" customHeight="1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</row>
    <row r="117" spans="1:16" ht="15" customHeight="1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</row>
    <row r="118" spans="1:16" ht="15" customHeight="1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</row>
    <row r="119" spans="1:16" ht="15" customHeight="1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</row>
    <row r="120" spans="1:16" ht="15" customHeight="1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</row>
    <row r="121" spans="1:16" ht="15" customHeight="1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</row>
    <row r="122" spans="1:16" ht="15" customHeight="1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</row>
    <row r="123" spans="1:16" ht="15" customHeight="1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</row>
    <row r="124" spans="1:16" ht="15" customHeight="1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</row>
    <row r="125" spans="1:16" ht="15" customHeight="1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</row>
    <row r="126" spans="1:16" ht="15" customHeight="1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</row>
    <row r="127" spans="1:16" ht="15" customHeight="1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</row>
    <row r="128" spans="1:16" ht="15" customHeight="1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</row>
    <row r="129" spans="1:16" ht="15" customHeight="1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</row>
    <row r="130" spans="1:16" ht="15" customHeight="1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</row>
    <row r="131" spans="1:16" ht="15" customHeight="1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</row>
    <row r="132" spans="1:16" ht="15" customHeight="1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</row>
    <row r="133" spans="1:16" ht="15" customHeight="1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</row>
    <row r="134" spans="1:16" ht="15" customHeight="1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</row>
    <row r="135" spans="1:16" ht="15" customHeight="1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</row>
    <row r="136" spans="1:16" ht="15" customHeight="1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</row>
    <row r="137" spans="1:16" ht="15" customHeight="1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</row>
    <row r="138" spans="1:16" ht="15" customHeight="1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</row>
    <row r="139" spans="1:16" ht="15" customHeight="1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</row>
    <row r="140" spans="1:16" ht="15" customHeight="1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</row>
    <row r="141" spans="1:16" ht="15" customHeight="1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</row>
    <row r="142" spans="1:16" ht="15" customHeight="1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</row>
    <row r="143" spans="1:16" ht="15" customHeight="1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</row>
    <row r="144" spans="1:16" ht="15" customHeight="1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</row>
    <row r="145" spans="1:16" ht="15" customHeight="1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</row>
    <row r="146" spans="1:16" ht="15" customHeight="1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</row>
    <row r="147" spans="1:16" ht="15" customHeight="1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</row>
    <row r="148" spans="1:16" ht="15" customHeight="1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</row>
    <row r="149" spans="1:16" ht="15" customHeight="1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</row>
    <row r="150" spans="1:16" ht="15" customHeight="1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</row>
    <row r="151" spans="1:16" ht="15" customHeight="1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</row>
    <row r="152" spans="1:16" ht="15" customHeight="1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</row>
    <row r="153" spans="1:16" ht="15" customHeight="1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</row>
    <row r="154" spans="1:16" ht="15" customHeight="1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</row>
    <row r="155" spans="1:16" ht="15" customHeight="1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</row>
    <row r="156" spans="1:16" ht="15" customHeight="1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</row>
    <row r="157" spans="1:16" ht="15" customHeight="1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</row>
    <row r="158" spans="1:16" ht="15" customHeight="1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</row>
    <row r="159" spans="1:16" ht="15" customHeight="1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</row>
    <row r="160" spans="1:16" ht="15" customHeight="1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</row>
    <row r="161" spans="1:16" ht="15" customHeight="1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</row>
    <row r="162" spans="1:16" ht="15" customHeight="1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</row>
    <row r="163" spans="1:16" ht="15" customHeight="1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</row>
    <row r="164" spans="1:16" ht="15" customHeight="1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</row>
    <row r="165" spans="1:16" ht="15" customHeight="1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</row>
    <row r="166" spans="1:16" ht="15" customHeight="1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</row>
    <row r="167" spans="1:16" ht="15" customHeight="1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</row>
    <row r="168" spans="1:16" ht="15" customHeight="1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</row>
    <row r="169" spans="1:16" ht="15" customHeight="1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</row>
    <row r="170" spans="1:16" ht="15" customHeight="1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</row>
    <row r="171" spans="1:16" ht="15" customHeight="1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</row>
    <row r="172" spans="1:16" ht="15" customHeight="1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</row>
    <row r="173" spans="1:16" ht="15" customHeight="1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</row>
    <row r="174" spans="1:16" ht="15" customHeight="1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</row>
    <row r="175" spans="1:16" ht="15" customHeight="1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</row>
    <row r="176" spans="1:16" ht="15" customHeight="1" x14ac:dyDescent="0.3"/>
    <row r="177" ht="15" customHeight="1" x14ac:dyDescent="0.3"/>
    <row r="178" ht="15" customHeight="1" x14ac:dyDescent="0.3"/>
    <row r="179" ht="15" customHeight="1" x14ac:dyDescent="0.3"/>
    <row r="180" ht="15" customHeight="1" x14ac:dyDescent="0.3"/>
    <row r="181" ht="15" customHeight="1" x14ac:dyDescent="0.3"/>
    <row r="182" ht="15" customHeight="1" x14ac:dyDescent="0.3"/>
    <row r="183" ht="15" customHeight="1" x14ac:dyDescent="0.3"/>
    <row r="184" ht="15" customHeight="1" x14ac:dyDescent="0.3"/>
    <row r="185" ht="15" customHeight="1" x14ac:dyDescent="0.3"/>
    <row r="186" ht="15" customHeight="1" x14ac:dyDescent="0.3"/>
    <row r="187" ht="15" customHeight="1" x14ac:dyDescent="0.3"/>
    <row r="188" ht="15" customHeight="1" x14ac:dyDescent="0.3"/>
    <row r="189" ht="15" customHeight="1" x14ac:dyDescent="0.3"/>
    <row r="190" ht="15" customHeight="1" x14ac:dyDescent="0.3"/>
    <row r="191" ht="15" customHeight="1" x14ac:dyDescent="0.3"/>
    <row r="192" ht="15" customHeight="1" x14ac:dyDescent="0.3"/>
    <row r="193" ht="15" customHeight="1" x14ac:dyDescent="0.3"/>
    <row r="194" ht="15" customHeight="1" x14ac:dyDescent="0.3"/>
    <row r="195" ht="15" customHeight="1" x14ac:dyDescent="0.3"/>
    <row r="196" ht="15" customHeight="1" x14ac:dyDescent="0.3"/>
    <row r="197" ht="15" customHeight="1" x14ac:dyDescent="0.3"/>
    <row r="198" ht="15" customHeight="1" x14ac:dyDescent="0.3"/>
    <row r="199" ht="15" customHeight="1" x14ac:dyDescent="0.3"/>
    <row r="200" ht="15" customHeight="1" x14ac:dyDescent="0.3"/>
    <row r="201" ht="15" customHeight="1" x14ac:dyDescent="0.3"/>
    <row r="202" ht="15" customHeight="1" x14ac:dyDescent="0.3"/>
    <row r="203" ht="15" customHeight="1" x14ac:dyDescent="0.3"/>
    <row r="204" ht="15" customHeight="1" x14ac:dyDescent="0.3"/>
    <row r="205" ht="15" customHeight="1" x14ac:dyDescent="0.3"/>
    <row r="206" ht="15" customHeight="1" x14ac:dyDescent="0.3"/>
    <row r="207" ht="15" customHeight="1" x14ac:dyDescent="0.3"/>
    <row r="208" ht="15" customHeight="1" x14ac:dyDescent="0.3"/>
    <row r="209" ht="15" customHeight="1" x14ac:dyDescent="0.3"/>
    <row r="210" ht="15" customHeight="1" x14ac:dyDescent="0.3"/>
    <row r="211" ht="15" customHeight="1" x14ac:dyDescent="0.3"/>
    <row r="212" ht="15" customHeight="1" x14ac:dyDescent="0.3"/>
    <row r="213" ht="15" customHeight="1" x14ac:dyDescent="0.3"/>
    <row r="214" ht="15" customHeight="1" x14ac:dyDescent="0.3"/>
    <row r="215" ht="15" customHeight="1" x14ac:dyDescent="0.3"/>
    <row r="216" ht="15" customHeight="1" x14ac:dyDescent="0.3"/>
    <row r="217" ht="15" customHeight="1" x14ac:dyDescent="0.3"/>
    <row r="218" ht="15" customHeight="1" x14ac:dyDescent="0.3"/>
    <row r="219" ht="15" customHeight="1" x14ac:dyDescent="0.3"/>
    <row r="220" ht="15" customHeight="1" x14ac:dyDescent="0.3"/>
    <row r="221" ht="15" customHeight="1" x14ac:dyDescent="0.3"/>
    <row r="222" ht="15" customHeight="1" x14ac:dyDescent="0.3"/>
    <row r="223" ht="15" customHeight="1" x14ac:dyDescent="0.3"/>
    <row r="224" ht="15" customHeight="1" x14ac:dyDescent="0.3"/>
    <row r="225" ht="15" customHeight="1" x14ac:dyDescent="0.3"/>
    <row r="226" ht="15" customHeight="1" x14ac:dyDescent="0.3"/>
    <row r="227" ht="15" customHeight="1" x14ac:dyDescent="0.3"/>
    <row r="228" ht="15" customHeight="1" x14ac:dyDescent="0.3"/>
    <row r="229" ht="15" customHeight="1" x14ac:dyDescent="0.3"/>
    <row r="230" ht="15" customHeight="1" x14ac:dyDescent="0.3"/>
    <row r="231" ht="15" customHeight="1" x14ac:dyDescent="0.3"/>
    <row r="232" ht="15" customHeight="1" x14ac:dyDescent="0.3"/>
    <row r="233" ht="15" customHeight="1" x14ac:dyDescent="0.3"/>
    <row r="234" ht="15" customHeight="1" x14ac:dyDescent="0.3"/>
    <row r="235" ht="15" customHeight="1" x14ac:dyDescent="0.3"/>
    <row r="236" ht="15" customHeight="1" x14ac:dyDescent="0.3"/>
    <row r="237" ht="15" customHeight="1" x14ac:dyDescent="0.3"/>
    <row r="238" ht="15" customHeight="1" x14ac:dyDescent="0.3"/>
    <row r="239" ht="15" customHeight="1" x14ac:dyDescent="0.3"/>
    <row r="240" ht="15" customHeight="1" x14ac:dyDescent="0.3"/>
    <row r="241" ht="15" customHeight="1" x14ac:dyDescent="0.3"/>
    <row r="242" ht="15" customHeight="1" x14ac:dyDescent="0.3"/>
    <row r="243" ht="15" customHeight="1" x14ac:dyDescent="0.3"/>
    <row r="244" ht="15" customHeight="1" x14ac:dyDescent="0.3"/>
    <row r="245" ht="15" customHeight="1" x14ac:dyDescent="0.3"/>
    <row r="246" ht="15" customHeight="1" x14ac:dyDescent="0.3"/>
    <row r="247" ht="15" customHeight="1" x14ac:dyDescent="0.3"/>
    <row r="248" ht="15" customHeight="1" x14ac:dyDescent="0.3"/>
    <row r="249" ht="15" customHeight="1" x14ac:dyDescent="0.3"/>
    <row r="250" ht="15" customHeight="1" x14ac:dyDescent="0.3"/>
    <row r="251" ht="15" customHeight="1" x14ac:dyDescent="0.3"/>
    <row r="252" ht="15" customHeight="1" x14ac:dyDescent="0.3"/>
    <row r="253" ht="15" customHeight="1" x14ac:dyDescent="0.3"/>
    <row r="254" ht="15" customHeight="1" x14ac:dyDescent="0.3"/>
    <row r="255" ht="15" customHeight="1" x14ac:dyDescent="0.3"/>
    <row r="256" ht="15" customHeight="1" x14ac:dyDescent="0.3"/>
    <row r="257" ht="15" customHeight="1" x14ac:dyDescent="0.3"/>
    <row r="258" ht="15" customHeight="1" x14ac:dyDescent="0.3"/>
    <row r="259" ht="15" customHeight="1" x14ac:dyDescent="0.3"/>
    <row r="260" ht="15" customHeight="1" x14ac:dyDescent="0.3"/>
    <row r="261" ht="15" customHeight="1" x14ac:dyDescent="0.3"/>
    <row r="262" ht="15" customHeight="1" x14ac:dyDescent="0.3"/>
    <row r="263" ht="15" customHeight="1" x14ac:dyDescent="0.3"/>
    <row r="264" ht="15" customHeight="1" x14ac:dyDescent="0.3"/>
    <row r="265" ht="15" customHeight="1" x14ac:dyDescent="0.3"/>
    <row r="266" ht="15" customHeight="1" x14ac:dyDescent="0.3"/>
    <row r="267" ht="15" customHeight="1" x14ac:dyDescent="0.3"/>
    <row r="268" ht="15" customHeight="1" x14ac:dyDescent="0.3"/>
    <row r="269" ht="15" customHeight="1" x14ac:dyDescent="0.3"/>
    <row r="270" ht="15" customHeight="1" x14ac:dyDescent="0.3"/>
    <row r="271" ht="15" customHeight="1" x14ac:dyDescent="0.3"/>
    <row r="272" ht="15" customHeight="1" x14ac:dyDescent="0.3"/>
    <row r="273" ht="15" customHeight="1" x14ac:dyDescent="0.3"/>
    <row r="274" ht="15" customHeight="1" x14ac:dyDescent="0.3"/>
    <row r="275" ht="15" customHeight="1" x14ac:dyDescent="0.3"/>
    <row r="276" ht="15" customHeight="1" x14ac:dyDescent="0.3"/>
    <row r="277" ht="15" customHeight="1" x14ac:dyDescent="0.3"/>
    <row r="278" ht="15" customHeight="1" x14ac:dyDescent="0.3"/>
    <row r="279" ht="15" customHeight="1" x14ac:dyDescent="0.3"/>
    <row r="280" ht="15" customHeight="1" x14ac:dyDescent="0.3"/>
    <row r="281" ht="15" customHeight="1" x14ac:dyDescent="0.3"/>
    <row r="282" ht="15" customHeight="1" x14ac:dyDescent="0.3"/>
    <row r="283" ht="15" customHeight="1" x14ac:dyDescent="0.3"/>
    <row r="284" ht="15" customHeight="1" x14ac:dyDescent="0.3"/>
    <row r="285" ht="15" customHeight="1" x14ac:dyDescent="0.3"/>
    <row r="286" ht="15" customHeight="1" x14ac:dyDescent="0.3"/>
    <row r="287" ht="15" customHeight="1" x14ac:dyDescent="0.3"/>
    <row r="288" ht="15" customHeight="1" x14ac:dyDescent="0.3"/>
    <row r="289" ht="15" customHeight="1" x14ac:dyDescent="0.3"/>
    <row r="290" ht="15" customHeight="1" x14ac:dyDescent="0.3"/>
    <row r="291" ht="15" customHeight="1" x14ac:dyDescent="0.3"/>
    <row r="292" ht="15" customHeight="1" x14ac:dyDescent="0.3"/>
    <row r="293" ht="15" customHeight="1" x14ac:dyDescent="0.3"/>
    <row r="294" ht="15" customHeight="1" x14ac:dyDescent="0.3"/>
    <row r="295" ht="15" customHeight="1" x14ac:dyDescent="0.3"/>
    <row r="296" ht="15" customHeight="1" x14ac:dyDescent="0.3"/>
    <row r="297" ht="15" customHeight="1" x14ac:dyDescent="0.3"/>
    <row r="298" ht="15" customHeight="1" x14ac:dyDescent="0.3"/>
    <row r="299" ht="15" customHeight="1" x14ac:dyDescent="0.3"/>
    <row r="300" ht="15" customHeight="1" x14ac:dyDescent="0.3"/>
    <row r="301" ht="15" customHeight="1" x14ac:dyDescent="0.3"/>
    <row r="302" ht="15" customHeight="1" x14ac:dyDescent="0.3"/>
    <row r="303" ht="15" customHeight="1" x14ac:dyDescent="0.3"/>
    <row r="304" ht="15" customHeight="1" x14ac:dyDescent="0.3"/>
    <row r="305" ht="15" customHeight="1" x14ac:dyDescent="0.3"/>
    <row r="306" ht="15" customHeight="1" x14ac:dyDescent="0.3"/>
    <row r="307" ht="15" customHeight="1" x14ac:dyDescent="0.3"/>
    <row r="308" ht="15" customHeight="1" x14ac:dyDescent="0.3"/>
    <row r="309" ht="15" customHeight="1" x14ac:dyDescent="0.3"/>
    <row r="310" ht="15" customHeight="1" x14ac:dyDescent="0.3"/>
    <row r="311" ht="15" customHeight="1" x14ac:dyDescent="0.3"/>
    <row r="312" ht="15" customHeight="1" x14ac:dyDescent="0.3"/>
    <row r="313" ht="15" customHeight="1" x14ac:dyDescent="0.3"/>
    <row r="314" ht="15" customHeight="1" x14ac:dyDescent="0.3"/>
  </sheetData>
  <sortState xmlns:xlrd2="http://schemas.microsoft.com/office/spreadsheetml/2017/richdata2" ref="C40:N45">
    <sortCondition descending="1" ref="N40:N45"/>
  </sortState>
  <mergeCells count="9">
    <mergeCell ref="A23:B23"/>
    <mergeCell ref="A37:P38"/>
    <mergeCell ref="A39:B39"/>
    <mergeCell ref="A1:P2"/>
    <mergeCell ref="A3:P3"/>
    <mergeCell ref="A4:P4"/>
    <mergeCell ref="A6:P7"/>
    <mergeCell ref="A8:B8"/>
    <mergeCell ref="A21:P22"/>
  </mergeCells>
  <pageMargins left="0.7" right="0.7" top="0.75" bottom="0.75" header="0.3" footer="0.3"/>
  <pageSetup paperSize="9" orientation="portrait" horizontalDpi="30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0C2473-084C-4238-91E1-64DB02FC1C3F}">
  <dimension ref="A1:Q310"/>
  <sheetViews>
    <sheetView showGridLines="0" tabSelected="1" topLeftCell="A5" zoomScaleNormal="100" workbookViewId="0">
      <selection activeCell="H18" sqref="H18"/>
    </sheetView>
  </sheetViews>
  <sheetFormatPr defaultRowHeight="14.4" x14ac:dyDescent="0.3"/>
  <cols>
    <col min="1" max="1" width="3.44140625" customWidth="1"/>
    <col min="2" max="2" width="18.44140625" customWidth="1"/>
    <col min="3" max="16" width="11" customWidth="1"/>
    <col min="17" max="19" width="10.88671875" customWidth="1"/>
  </cols>
  <sheetData>
    <row r="1" spans="1:17" ht="15" customHeight="1" x14ac:dyDescent="0.3">
      <c r="A1" s="258" t="s">
        <v>288</v>
      </c>
      <c r="B1" s="258"/>
      <c r="C1" s="258" t="s">
        <v>0</v>
      </c>
      <c r="D1" s="258"/>
      <c r="E1" s="258"/>
      <c r="F1" s="258"/>
      <c r="G1" s="258"/>
      <c r="H1" s="258"/>
      <c r="I1" s="258"/>
      <c r="J1" s="258"/>
      <c r="K1" s="258"/>
      <c r="L1" s="258"/>
      <c r="M1" s="258"/>
      <c r="N1" s="258"/>
      <c r="O1" s="258"/>
      <c r="P1" s="258"/>
    </row>
    <row r="2" spans="1:17" ht="15" customHeight="1" x14ac:dyDescent="0.3">
      <c r="A2" s="258"/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8"/>
      <c r="P2" s="258"/>
    </row>
    <row r="3" spans="1:17" ht="21.75" customHeight="1" x14ac:dyDescent="0.55000000000000004">
      <c r="A3" s="273" t="s">
        <v>377</v>
      </c>
      <c r="B3" s="273"/>
      <c r="C3" s="273"/>
      <c r="D3" s="273"/>
      <c r="E3" s="273"/>
      <c r="F3" s="273"/>
      <c r="G3" s="273"/>
      <c r="H3" s="273"/>
      <c r="I3" s="273"/>
      <c r="J3" s="273"/>
      <c r="K3" s="273"/>
      <c r="L3" s="273"/>
      <c r="M3" s="273"/>
      <c r="N3" s="273"/>
      <c r="O3" s="273"/>
      <c r="P3" s="273"/>
    </row>
    <row r="4" spans="1:17" ht="21.75" customHeight="1" x14ac:dyDescent="0.55000000000000004">
      <c r="A4" s="259" t="s">
        <v>291</v>
      </c>
      <c r="B4" s="259"/>
      <c r="C4" s="259"/>
      <c r="D4" s="259"/>
      <c r="E4" s="259"/>
      <c r="F4" s="259"/>
      <c r="G4" s="259"/>
      <c r="H4" s="259"/>
      <c r="I4" s="259"/>
      <c r="J4" s="259"/>
      <c r="K4" s="259"/>
      <c r="L4" s="259"/>
      <c r="M4" s="259"/>
      <c r="N4" s="259"/>
      <c r="O4" s="259"/>
      <c r="P4" s="259"/>
    </row>
    <row r="5" spans="1:17" s="29" customFormat="1" ht="15.75" customHeight="1" x14ac:dyDescent="0.4">
      <c r="A5" s="28"/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71"/>
    </row>
    <row r="6" spans="1:17" ht="15" customHeight="1" x14ac:dyDescent="0.3">
      <c r="A6" s="260" t="s">
        <v>62</v>
      </c>
      <c r="B6" s="260"/>
      <c r="C6" s="260"/>
      <c r="D6" s="260"/>
      <c r="E6" s="260"/>
      <c r="F6" s="260"/>
      <c r="G6" s="260"/>
      <c r="H6" s="260"/>
      <c r="I6" s="260"/>
      <c r="J6" s="260"/>
      <c r="K6" s="260"/>
      <c r="L6" s="260"/>
      <c r="M6" s="260"/>
      <c r="N6" s="260"/>
      <c r="O6" s="260"/>
      <c r="P6" s="260"/>
      <c r="Q6" s="66"/>
    </row>
    <row r="7" spans="1:17" ht="15" customHeight="1" thickBot="1" x14ac:dyDescent="0.35">
      <c r="A7" s="261"/>
      <c r="B7" s="261"/>
      <c r="C7" s="261"/>
      <c r="D7" s="261"/>
      <c r="E7" s="261"/>
      <c r="F7" s="261"/>
      <c r="G7" s="261"/>
      <c r="H7" s="261"/>
      <c r="I7" s="261"/>
      <c r="J7" s="261"/>
      <c r="K7" s="261"/>
      <c r="L7" s="261"/>
      <c r="M7" s="261"/>
      <c r="N7" s="257"/>
      <c r="O7" s="257"/>
      <c r="P7" s="257"/>
      <c r="Q7" s="66"/>
    </row>
    <row r="8" spans="1:17" ht="15" customHeight="1" x14ac:dyDescent="0.3">
      <c r="A8" s="255" t="s">
        <v>1</v>
      </c>
      <c r="B8" s="256"/>
      <c r="C8" s="30" t="s">
        <v>379</v>
      </c>
      <c r="D8" s="31" t="s">
        <v>307</v>
      </c>
      <c r="E8" s="30" t="s">
        <v>303</v>
      </c>
      <c r="F8" s="30" t="s">
        <v>294</v>
      </c>
      <c r="G8" s="30" t="s">
        <v>298</v>
      </c>
      <c r="H8" s="32" t="s">
        <v>379</v>
      </c>
      <c r="I8" s="32" t="s">
        <v>308</v>
      </c>
      <c r="J8" s="30" t="s">
        <v>74</v>
      </c>
      <c r="K8" s="31" t="s">
        <v>297</v>
      </c>
      <c r="L8" s="30" t="s">
        <v>308</v>
      </c>
      <c r="M8" s="33" t="s">
        <v>294</v>
      </c>
    </row>
    <row r="9" spans="1:17" ht="15" customHeight="1" x14ac:dyDescent="0.3">
      <c r="A9" s="59" t="s">
        <v>3</v>
      </c>
      <c r="B9" s="148" t="s">
        <v>378</v>
      </c>
      <c r="C9" s="151">
        <v>1</v>
      </c>
      <c r="D9" s="152">
        <v>1</v>
      </c>
      <c r="E9" s="151">
        <v>3</v>
      </c>
      <c r="F9" s="151">
        <v>1</v>
      </c>
      <c r="G9" s="151">
        <v>1</v>
      </c>
      <c r="H9" s="153">
        <v>2</v>
      </c>
      <c r="I9" s="153">
        <v>1</v>
      </c>
      <c r="J9" s="154">
        <v>2</v>
      </c>
      <c r="K9" s="151">
        <v>1</v>
      </c>
      <c r="L9" s="207">
        <v>2</v>
      </c>
      <c r="M9" s="284">
        <v>1</v>
      </c>
    </row>
    <row r="10" spans="1:17" ht="15" customHeight="1" x14ac:dyDescent="0.3">
      <c r="A10" s="59" t="s">
        <v>4</v>
      </c>
      <c r="B10" s="148" t="s">
        <v>254</v>
      </c>
      <c r="C10" s="151">
        <v>3</v>
      </c>
      <c r="D10" s="152">
        <v>3</v>
      </c>
      <c r="E10" s="151">
        <v>1</v>
      </c>
      <c r="F10" s="153">
        <v>4</v>
      </c>
      <c r="G10" s="153">
        <v>2</v>
      </c>
      <c r="H10" s="151">
        <v>1</v>
      </c>
      <c r="I10" s="206">
        <v>4</v>
      </c>
      <c r="J10" s="153">
        <v>3</v>
      </c>
      <c r="K10" s="153">
        <v>2</v>
      </c>
      <c r="L10" s="153">
        <v>1</v>
      </c>
      <c r="M10" s="285">
        <v>2</v>
      </c>
    </row>
    <row r="11" spans="1:17" ht="15" customHeight="1" x14ac:dyDescent="0.3">
      <c r="A11" s="59" t="s">
        <v>5</v>
      </c>
      <c r="B11" s="150" t="s">
        <v>169</v>
      </c>
      <c r="C11" s="153">
        <v>5</v>
      </c>
      <c r="D11" s="152">
        <v>5</v>
      </c>
      <c r="E11" s="151">
        <v>2</v>
      </c>
      <c r="F11" s="206">
        <v>5</v>
      </c>
      <c r="G11" s="153">
        <v>3</v>
      </c>
      <c r="H11" s="153">
        <v>3</v>
      </c>
      <c r="I11" s="151">
        <v>3</v>
      </c>
      <c r="J11" s="153">
        <v>1</v>
      </c>
      <c r="K11" s="208">
        <v>3</v>
      </c>
      <c r="L11" s="153"/>
      <c r="M11" s="51"/>
    </row>
    <row r="12" spans="1:17" ht="15" customHeight="1" x14ac:dyDescent="0.3">
      <c r="A12" s="59" t="s">
        <v>6</v>
      </c>
      <c r="B12" s="150" t="s">
        <v>195</v>
      </c>
      <c r="C12" s="153">
        <v>2</v>
      </c>
      <c r="D12" s="152">
        <v>2</v>
      </c>
      <c r="E12" s="151">
        <v>4</v>
      </c>
      <c r="F12" s="153">
        <v>2</v>
      </c>
      <c r="G12" s="153">
        <v>4</v>
      </c>
      <c r="H12" s="206">
        <v>4</v>
      </c>
      <c r="I12" s="153">
        <v>2</v>
      </c>
      <c r="J12" s="208">
        <v>4</v>
      </c>
      <c r="K12" s="153"/>
      <c r="L12" s="153"/>
      <c r="M12" s="51"/>
    </row>
    <row r="13" spans="1:17" ht="15" customHeight="1" x14ac:dyDescent="0.3">
      <c r="A13" s="59" t="s">
        <v>7</v>
      </c>
      <c r="B13" s="3" t="s">
        <v>35</v>
      </c>
      <c r="C13" s="153">
        <v>4</v>
      </c>
      <c r="D13" s="151">
        <v>4</v>
      </c>
      <c r="E13" s="207">
        <v>5</v>
      </c>
      <c r="F13" s="151">
        <v>3</v>
      </c>
      <c r="G13" s="208">
        <v>5</v>
      </c>
      <c r="H13" s="153"/>
      <c r="I13" s="153"/>
      <c r="J13" s="153"/>
      <c r="K13" s="153"/>
      <c r="L13" s="153"/>
      <c r="M13" s="51"/>
    </row>
    <row r="14" spans="1:17" ht="15" customHeight="1" x14ac:dyDescent="0.3">
      <c r="A14" s="59" t="s">
        <v>8</v>
      </c>
      <c r="B14" s="3" t="s">
        <v>227</v>
      </c>
      <c r="C14" s="212">
        <v>6</v>
      </c>
      <c r="D14" s="289">
        <v>6</v>
      </c>
      <c r="E14" s="155"/>
      <c r="F14" s="26"/>
      <c r="G14" s="26"/>
      <c r="H14" s="26"/>
      <c r="I14" s="26"/>
      <c r="J14" s="26"/>
      <c r="K14" s="26"/>
      <c r="L14" s="26"/>
      <c r="M14" s="76"/>
    </row>
    <row r="15" spans="1:17" ht="15" customHeight="1" thickBot="1" x14ac:dyDescent="0.35">
      <c r="A15" s="286"/>
      <c r="B15" s="287"/>
      <c r="C15" s="12" t="s">
        <v>61</v>
      </c>
      <c r="D15" s="10" t="s">
        <v>178</v>
      </c>
      <c r="E15" s="10" t="s">
        <v>36</v>
      </c>
      <c r="F15" s="11" t="s">
        <v>202</v>
      </c>
      <c r="G15" s="10" t="s">
        <v>51</v>
      </c>
      <c r="H15" s="10" t="s">
        <v>36</v>
      </c>
      <c r="I15" s="12" t="s">
        <v>97</v>
      </c>
      <c r="J15" s="10" t="s">
        <v>203</v>
      </c>
      <c r="K15" s="10" t="s">
        <v>34</v>
      </c>
      <c r="L15" s="10" t="s">
        <v>26</v>
      </c>
      <c r="M15" s="13" t="s">
        <v>205</v>
      </c>
    </row>
    <row r="16" spans="1:17" ht="15" customHeight="1" x14ac:dyDescent="0.3">
      <c r="A16" s="62"/>
      <c r="B16" s="63"/>
      <c r="C16" s="126"/>
      <c r="D16" s="64"/>
      <c r="E16" s="64"/>
      <c r="F16" s="64"/>
      <c r="G16" s="64"/>
      <c r="H16" s="64"/>
      <c r="I16" s="64"/>
      <c r="J16" s="64"/>
      <c r="K16" s="64"/>
      <c r="L16" s="64"/>
      <c r="M16" s="64"/>
      <c r="N16" s="64"/>
      <c r="O16" s="62"/>
      <c r="P16" s="65"/>
      <c r="Q16" s="66"/>
    </row>
    <row r="17" spans="1:17" ht="15" customHeight="1" x14ac:dyDescent="0.3">
      <c r="A17" s="61" t="s">
        <v>9</v>
      </c>
      <c r="B17" s="63"/>
      <c r="C17" s="126" t="s">
        <v>384</v>
      </c>
      <c r="D17" s="64"/>
      <c r="E17" s="64"/>
      <c r="F17" s="64"/>
      <c r="G17" s="64"/>
      <c r="H17" s="64"/>
      <c r="I17" s="64"/>
      <c r="J17" s="64"/>
      <c r="K17" s="64"/>
      <c r="L17" s="64"/>
      <c r="M17" s="64"/>
      <c r="N17" s="64"/>
      <c r="O17" s="62"/>
      <c r="P17" s="65"/>
      <c r="Q17" s="66"/>
    </row>
    <row r="18" spans="1:17" ht="15" customHeight="1" x14ac:dyDescent="0.3">
      <c r="A18" s="61"/>
      <c r="B18" s="62"/>
      <c r="C18" s="126"/>
      <c r="D18" s="8"/>
      <c r="E18" s="62"/>
      <c r="F18" s="62"/>
      <c r="G18" s="62"/>
      <c r="H18" s="62"/>
      <c r="I18" s="62"/>
      <c r="J18" s="62"/>
      <c r="K18" s="62"/>
      <c r="L18" s="62"/>
      <c r="M18" s="62"/>
      <c r="N18" s="62"/>
      <c r="O18" s="62"/>
      <c r="P18" s="65"/>
      <c r="Q18" s="66"/>
    </row>
    <row r="19" spans="1:17" ht="15" customHeight="1" x14ac:dyDescent="0.3">
      <c r="A19" s="257" t="s">
        <v>63</v>
      </c>
      <c r="B19" s="257"/>
      <c r="C19" s="257"/>
      <c r="D19" s="257"/>
      <c r="E19" s="257"/>
      <c r="F19" s="257"/>
      <c r="G19" s="257"/>
      <c r="H19" s="257"/>
      <c r="I19" s="257"/>
      <c r="J19" s="257"/>
      <c r="K19" s="257"/>
      <c r="L19" s="257"/>
      <c r="M19" s="257"/>
      <c r="N19" s="257"/>
      <c r="O19" s="257"/>
      <c r="P19" s="257"/>
      <c r="Q19" s="66"/>
    </row>
    <row r="20" spans="1:17" ht="15" customHeight="1" thickBot="1" x14ac:dyDescent="0.35">
      <c r="A20" s="257"/>
      <c r="B20" s="257"/>
      <c r="C20" s="257"/>
      <c r="D20" s="257"/>
      <c r="E20" s="257"/>
      <c r="F20" s="257"/>
      <c r="G20" s="257"/>
      <c r="H20" s="257"/>
      <c r="I20" s="257"/>
      <c r="J20" s="257"/>
      <c r="K20" s="257"/>
      <c r="L20" s="257"/>
      <c r="M20" s="257"/>
      <c r="N20" s="257"/>
      <c r="O20" s="257"/>
      <c r="P20" s="257"/>
      <c r="Q20" s="66"/>
    </row>
    <row r="21" spans="1:17" ht="15" customHeight="1" x14ac:dyDescent="0.3">
      <c r="A21" s="255" t="s">
        <v>1</v>
      </c>
      <c r="B21" s="256"/>
      <c r="C21" s="30" t="s">
        <v>74</v>
      </c>
      <c r="D21" s="31" t="s">
        <v>296</v>
      </c>
      <c r="E21" s="30" t="s">
        <v>308</v>
      </c>
      <c r="F21" s="30" t="s">
        <v>296</v>
      </c>
      <c r="G21" s="31" t="s">
        <v>292</v>
      </c>
      <c r="H21" s="30" t="s">
        <v>307</v>
      </c>
      <c r="I21" s="32" t="s">
        <v>303</v>
      </c>
      <c r="J21" s="30" t="s">
        <v>298</v>
      </c>
      <c r="K21" s="31" t="s">
        <v>306</v>
      </c>
      <c r="L21" s="30" t="s">
        <v>379</v>
      </c>
      <c r="M21" s="30" t="s">
        <v>306</v>
      </c>
      <c r="N21" s="32" t="s">
        <v>303</v>
      </c>
      <c r="O21" s="33" t="s">
        <v>297</v>
      </c>
    </row>
    <row r="22" spans="1:17" ht="15" customHeight="1" x14ac:dyDescent="0.3">
      <c r="A22" s="59" t="s">
        <v>3</v>
      </c>
      <c r="B22" s="148" t="s">
        <v>239</v>
      </c>
      <c r="C22" s="151"/>
      <c r="D22" s="153"/>
      <c r="E22" s="153"/>
      <c r="F22" s="153"/>
      <c r="G22" s="153"/>
      <c r="H22" s="153"/>
      <c r="I22" s="153"/>
      <c r="J22" s="153"/>
      <c r="K22" s="153"/>
      <c r="L22" s="153"/>
      <c r="M22" s="153"/>
      <c r="N22" s="207">
        <v>2</v>
      </c>
      <c r="O22" s="51">
        <v>1</v>
      </c>
    </row>
    <row r="23" spans="1:17" ht="15" customHeight="1" x14ac:dyDescent="0.3">
      <c r="A23" s="59" t="s">
        <v>4</v>
      </c>
      <c r="B23" s="150" t="s">
        <v>150</v>
      </c>
      <c r="C23" s="153"/>
      <c r="D23" s="153"/>
      <c r="E23" s="153"/>
      <c r="F23" s="153"/>
      <c r="G23" s="153"/>
      <c r="H23" s="153"/>
      <c r="I23" s="153"/>
      <c r="J23" s="153"/>
      <c r="K23" s="153"/>
      <c r="L23" s="207">
        <v>3</v>
      </c>
      <c r="M23" s="153"/>
      <c r="N23" s="153">
        <v>1</v>
      </c>
      <c r="O23" s="208">
        <v>2</v>
      </c>
    </row>
    <row r="24" spans="1:17" ht="15" customHeight="1" x14ac:dyDescent="0.3">
      <c r="A24" s="59" t="s">
        <v>5</v>
      </c>
      <c r="B24" s="150" t="s">
        <v>159</v>
      </c>
      <c r="C24" s="153"/>
      <c r="D24" s="153"/>
      <c r="E24" s="153"/>
      <c r="F24" s="153"/>
      <c r="G24" s="153"/>
      <c r="H24" s="207">
        <v>6</v>
      </c>
      <c r="I24" s="153"/>
      <c r="J24" s="153"/>
      <c r="K24" s="153"/>
      <c r="L24" s="153"/>
      <c r="M24" s="208">
        <v>3</v>
      </c>
      <c r="N24" s="153"/>
      <c r="O24" s="51"/>
    </row>
    <row r="25" spans="1:17" ht="15" customHeight="1" x14ac:dyDescent="0.3">
      <c r="A25" s="59" t="s">
        <v>6</v>
      </c>
      <c r="B25" s="150" t="s">
        <v>249</v>
      </c>
      <c r="C25" s="153"/>
      <c r="D25" s="153"/>
      <c r="E25" s="207">
        <v>6</v>
      </c>
      <c r="F25" s="153"/>
      <c r="G25" s="153"/>
      <c r="H25" s="153"/>
      <c r="I25" s="153"/>
      <c r="J25" s="153"/>
      <c r="K25" s="208">
        <v>4</v>
      </c>
      <c r="L25" s="153"/>
      <c r="M25" s="153"/>
      <c r="N25" s="153"/>
      <c r="O25" s="51"/>
    </row>
    <row r="26" spans="1:17" ht="15" customHeight="1" x14ac:dyDescent="0.3">
      <c r="A26" s="59" t="s">
        <v>7</v>
      </c>
      <c r="B26" s="150" t="s">
        <v>10</v>
      </c>
      <c r="C26" s="153"/>
      <c r="D26" s="153"/>
      <c r="E26" s="153"/>
      <c r="F26" s="207">
        <v>6</v>
      </c>
      <c r="G26" s="153"/>
      <c r="H26" s="153"/>
      <c r="I26" s="153"/>
      <c r="J26" s="208">
        <v>5</v>
      </c>
      <c r="K26" s="153"/>
      <c r="L26" s="153"/>
      <c r="M26" s="153"/>
      <c r="N26" s="153"/>
      <c r="O26" s="51"/>
    </row>
    <row r="27" spans="1:17" ht="15" customHeight="1" x14ac:dyDescent="0.3">
      <c r="A27" s="59" t="s">
        <v>8</v>
      </c>
      <c r="B27" s="150" t="s">
        <v>255</v>
      </c>
      <c r="C27" s="153"/>
      <c r="D27" s="153"/>
      <c r="E27" s="153"/>
      <c r="F27" s="153"/>
      <c r="G27" s="207">
        <v>6</v>
      </c>
      <c r="H27" s="153"/>
      <c r="I27" s="208">
        <v>6</v>
      </c>
      <c r="J27" s="153"/>
      <c r="K27" s="153"/>
      <c r="L27" s="153"/>
      <c r="M27" s="153"/>
      <c r="N27" s="153"/>
      <c r="O27" s="51"/>
    </row>
    <row r="28" spans="1:17" ht="15" customHeight="1" x14ac:dyDescent="0.3">
      <c r="A28" s="59" t="s">
        <v>103</v>
      </c>
      <c r="B28" s="150" t="s">
        <v>229</v>
      </c>
      <c r="C28" s="207">
        <v>7</v>
      </c>
      <c r="D28" s="208">
        <v>7</v>
      </c>
      <c r="E28" s="153"/>
      <c r="F28" s="153"/>
      <c r="G28" s="153"/>
      <c r="H28" s="153"/>
      <c r="I28" s="153"/>
      <c r="J28" s="153"/>
      <c r="K28" s="153"/>
      <c r="L28" s="153"/>
      <c r="M28" s="153"/>
      <c r="N28" s="153"/>
      <c r="O28" s="51"/>
    </row>
    <row r="29" spans="1:17" ht="15" customHeight="1" thickBot="1" x14ac:dyDescent="0.35">
      <c r="A29" s="286"/>
      <c r="B29" s="287"/>
      <c r="C29" s="218" t="s">
        <v>173</v>
      </c>
      <c r="D29" s="219" t="s">
        <v>96</v>
      </c>
      <c r="E29" s="219" t="s">
        <v>95</v>
      </c>
      <c r="F29" s="220" t="s">
        <v>380</v>
      </c>
      <c r="G29" s="219" t="s">
        <v>92</v>
      </c>
      <c r="H29" s="219" t="s">
        <v>93</v>
      </c>
      <c r="I29" s="221" t="s">
        <v>177</v>
      </c>
      <c r="J29" s="219" t="s">
        <v>34</v>
      </c>
      <c r="K29" s="219" t="s">
        <v>32</v>
      </c>
      <c r="L29" s="219" t="s">
        <v>173</v>
      </c>
      <c r="M29" s="219" t="s">
        <v>92</v>
      </c>
      <c r="N29" s="219" t="s">
        <v>184</v>
      </c>
      <c r="O29" s="16" t="s">
        <v>29</v>
      </c>
    </row>
    <row r="30" spans="1:17" ht="15" customHeight="1" x14ac:dyDescent="0.3">
      <c r="A30" s="64"/>
      <c r="B30" s="64"/>
      <c r="C30" s="126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5"/>
      <c r="Q30" s="66"/>
    </row>
    <row r="31" spans="1:17" ht="15" customHeight="1" x14ac:dyDescent="0.3">
      <c r="A31" s="61" t="s">
        <v>9</v>
      </c>
      <c r="B31" s="64"/>
      <c r="C31" s="126" t="s">
        <v>381</v>
      </c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5"/>
      <c r="Q31" s="66"/>
    </row>
    <row r="32" spans="1:17" ht="15" customHeight="1" x14ac:dyDescent="0.3">
      <c r="A32" s="64"/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5"/>
      <c r="Q32" s="66"/>
    </row>
    <row r="33" spans="1:17" ht="15" customHeight="1" x14ac:dyDescent="0.3">
      <c r="A33" s="257" t="s">
        <v>64</v>
      </c>
      <c r="B33" s="257"/>
      <c r="C33" s="257"/>
      <c r="D33" s="257"/>
      <c r="E33" s="257"/>
      <c r="F33" s="257"/>
      <c r="G33" s="257"/>
      <c r="H33" s="257"/>
      <c r="I33" s="257"/>
      <c r="J33" s="257"/>
      <c r="K33" s="257"/>
      <c r="L33" s="257"/>
      <c r="M33" s="257"/>
      <c r="N33" s="257"/>
      <c r="O33" s="257"/>
      <c r="P33" s="257"/>
      <c r="Q33" s="66"/>
    </row>
    <row r="34" spans="1:17" ht="15" customHeight="1" thickBot="1" x14ac:dyDescent="0.35">
      <c r="A34" s="257"/>
      <c r="B34" s="257"/>
      <c r="C34" s="257"/>
      <c r="D34" s="257"/>
      <c r="E34" s="257"/>
      <c r="F34" s="257"/>
      <c r="G34" s="257"/>
      <c r="H34" s="257"/>
      <c r="I34" s="257"/>
      <c r="J34" s="257"/>
      <c r="K34" s="257"/>
      <c r="L34" s="257"/>
      <c r="M34" s="257"/>
      <c r="N34" s="257"/>
      <c r="O34" s="257"/>
      <c r="P34" s="257"/>
      <c r="Q34" s="66"/>
    </row>
    <row r="35" spans="1:17" ht="15" customHeight="1" x14ac:dyDescent="0.3">
      <c r="A35" s="255" t="s">
        <v>1</v>
      </c>
      <c r="B35" s="256"/>
      <c r="C35" s="30" t="s">
        <v>307</v>
      </c>
      <c r="D35" s="31" t="s">
        <v>297</v>
      </c>
      <c r="E35" s="30" t="s">
        <v>74</v>
      </c>
      <c r="F35" s="30" t="s">
        <v>293</v>
      </c>
      <c r="G35" s="31" t="s">
        <v>379</v>
      </c>
      <c r="H35" s="30" t="s">
        <v>298</v>
      </c>
      <c r="I35" s="32" t="s">
        <v>306</v>
      </c>
      <c r="J35" s="30" t="s">
        <v>379</v>
      </c>
      <c r="K35" s="31" t="s">
        <v>308</v>
      </c>
      <c r="L35" s="30" t="s">
        <v>298</v>
      </c>
      <c r="M35" s="30" t="s">
        <v>67</v>
      </c>
      <c r="N35" s="30" t="s">
        <v>74</v>
      </c>
      <c r="O35" s="33" t="s">
        <v>299</v>
      </c>
    </row>
    <row r="36" spans="1:17" ht="15" customHeight="1" x14ac:dyDescent="0.3">
      <c r="A36" s="59" t="s">
        <v>3</v>
      </c>
      <c r="B36" s="148" t="s">
        <v>378</v>
      </c>
      <c r="C36" s="151">
        <v>3</v>
      </c>
      <c r="D36" s="152">
        <v>1</v>
      </c>
      <c r="E36" s="151">
        <v>1</v>
      </c>
      <c r="F36" s="151">
        <v>1</v>
      </c>
      <c r="G36" s="151">
        <v>2</v>
      </c>
      <c r="H36" s="151">
        <v>1</v>
      </c>
      <c r="I36" s="153">
        <v>1</v>
      </c>
      <c r="J36" s="154">
        <v>1</v>
      </c>
      <c r="K36" s="151">
        <v>1</v>
      </c>
      <c r="L36" s="151">
        <v>2</v>
      </c>
      <c r="M36" s="290">
        <v>2</v>
      </c>
      <c r="N36" s="151">
        <v>1</v>
      </c>
      <c r="O36" s="51">
        <v>1</v>
      </c>
    </row>
    <row r="37" spans="1:17" ht="15" customHeight="1" x14ac:dyDescent="0.3">
      <c r="A37" s="59" t="s">
        <v>4</v>
      </c>
      <c r="B37" s="150" t="s">
        <v>150</v>
      </c>
      <c r="C37" s="153">
        <v>1</v>
      </c>
      <c r="D37" s="153">
        <v>3</v>
      </c>
      <c r="E37" s="151">
        <v>3</v>
      </c>
      <c r="F37" s="153">
        <v>3</v>
      </c>
      <c r="G37" s="153">
        <v>4</v>
      </c>
      <c r="H37" s="153">
        <v>2</v>
      </c>
      <c r="I37" s="151">
        <v>2</v>
      </c>
      <c r="J37" s="153">
        <v>3</v>
      </c>
      <c r="K37" s="153">
        <v>3</v>
      </c>
      <c r="L37" s="153">
        <v>1</v>
      </c>
      <c r="M37" s="153">
        <v>1</v>
      </c>
      <c r="N37" s="206">
        <v>2</v>
      </c>
      <c r="O37" s="285">
        <v>2</v>
      </c>
    </row>
    <row r="38" spans="1:17" ht="15" customHeight="1" x14ac:dyDescent="0.3">
      <c r="A38" s="59" t="s">
        <v>5</v>
      </c>
      <c r="B38" s="150" t="s">
        <v>239</v>
      </c>
      <c r="C38" s="153">
        <v>2</v>
      </c>
      <c r="D38" s="153">
        <v>2</v>
      </c>
      <c r="E38" s="206">
        <v>6</v>
      </c>
      <c r="F38" s="153">
        <v>2</v>
      </c>
      <c r="G38" s="153">
        <v>1</v>
      </c>
      <c r="H38" s="153">
        <v>3</v>
      </c>
      <c r="I38" s="206">
        <v>4</v>
      </c>
      <c r="J38" s="153">
        <v>2</v>
      </c>
      <c r="K38" s="153">
        <v>2</v>
      </c>
      <c r="L38" s="208">
        <v>3</v>
      </c>
      <c r="M38" s="151"/>
      <c r="N38" s="153"/>
      <c r="O38" s="51"/>
    </row>
    <row r="39" spans="1:17" ht="15" customHeight="1" x14ac:dyDescent="0.3">
      <c r="A39" s="59" t="s">
        <v>6</v>
      </c>
      <c r="B39" s="18" t="s">
        <v>159</v>
      </c>
      <c r="C39" s="206">
        <v>6</v>
      </c>
      <c r="D39" s="151">
        <v>4</v>
      </c>
      <c r="E39" s="153">
        <v>5</v>
      </c>
      <c r="F39" s="153">
        <v>4</v>
      </c>
      <c r="G39" s="153">
        <v>5</v>
      </c>
      <c r="H39" s="153">
        <v>4</v>
      </c>
      <c r="I39" s="153">
        <v>3</v>
      </c>
      <c r="J39" s="208">
        <v>4</v>
      </c>
      <c r="K39" s="153"/>
      <c r="L39" s="153"/>
      <c r="M39" s="153"/>
      <c r="N39" s="153"/>
      <c r="O39" s="51"/>
    </row>
    <row r="40" spans="1:17" ht="15" customHeight="1" x14ac:dyDescent="0.3">
      <c r="A40" s="59" t="s">
        <v>7</v>
      </c>
      <c r="B40" s="18" t="s">
        <v>254</v>
      </c>
      <c r="C40" s="153">
        <v>4</v>
      </c>
      <c r="D40" s="206">
        <v>6</v>
      </c>
      <c r="E40" s="153">
        <v>2</v>
      </c>
      <c r="F40" s="151">
        <v>5</v>
      </c>
      <c r="G40" s="153">
        <v>3</v>
      </c>
      <c r="H40" s="208">
        <v>5</v>
      </c>
      <c r="I40" s="153"/>
      <c r="J40" s="153"/>
      <c r="K40" s="153"/>
      <c r="L40" s="153"/>
      <c r="M40" s="153"/>
      <c r="N40" s="153"/>
      <c r="O40" s="51"/>
    </row>
    <row r="41" spans="1:17" ht="15" customHeight="1" x14ac:dyDescent="0.3">
      <c r="A41" s="59" t="s">
        <v>8</v>
      </c>
      <c r="B41" s="150" t="s">
        <v>169</v>
      </c>
      <c r="C41" s="155">
        <v>5</v>
      </c>
      <c r="D41" s="26">
        <v>5</v>
      </c>
      <c r="E41" s="26">
        <v>4</v>
      </c>
      <c r="F41" s="288">
        <v>6</v>
      </c>
      <c r="G41" s="289">
        <v>6</v>
      </c>
      <c r="H41" s="26"/>
      <c r="I41" s="26"/>
      <c r="J41" s="155"/>
      <c r="K41" s="26"/>
      <c r="L41" s="26"/>
      <c r="M41" s="26"/>
      <c r="N41" s="26"/>
      <c r="O41" s="76"/>
    </row>
    <row r="42" spans="1:17" ht="15" customHeight="1" thickBot="1" x14ac:dyDescent="0.35">
      <c r="A42" s="286"/>
      <c r="B42" s="287"/>
      <c r="C42" s="12" t="s">
        <v>61</v>
      </c>
      <c r="D42" s="10" t="s">
        <v>44</v>
      </c>
      <c r="E42" s="10" t="s">
        <v>205</v>
      </c>
      <c r="F42" s="11" t="s">
        <v>41</v>
      </c>
      <c r="G42" s="10" t="s">
        <v>61</v>
      </c>
      <c r="H42" s="10" t="s">
        <v>35</v>
      </c>
      <c r="I42" s="12" t="s">
        <v>26</v>
      </c>
      <c r="J42" s="10" t="s">
        <v>32</v>
      </c>
      <c r="K42" s="10" t="s">
        <v>35</v>
      </c>
      <c r="L42" s="10" t="s">
        <v>282</v>
      </c>
      <c r="M42" s="10" t="s">
        <v>35</v>
      </c>
      <c r="N42" s="10" t="s">
        <v>34</v>
      </c>
      <c r="O42" s="13" t="s">
        <v>180</v>
      </c>
    </row>
    <row r="43" spans="1:17" ht="15" customHeight="1" x14ac:dyDescent="0.3">
      <c r="A43" s="64"/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6"/>
    </row>
    <row r="44" spans="1:17" ht="15" customHeight="1" x14ac:dyDescent="0.3">
      <c r="A44" s="61" t="s">
        <v>305</v>
      </c>
      <c r="B44" s="64"/>
      <c r="C44" s="126" t="s">
        <v>385</v>
      </c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66"/>
    </row>
    <row r="45" spans="1:17" ht="15" customHeight="1" x14ac:dyDescent="0.3">
      <c r="A45" s="64"/>
      <c r="B45" s="64"/>
      <c r="C45" s="64"/>
      <c r="D45" s="64"/>
      <c r="E45" s="64"/>
      <c r="F45" s="64"/>
      <c r="G45" s="64"/>
      <c r="H45" s="64"/>
      <c r="I45" s="64"/>
      <c r="J45" s="64"/>
      <c r="K45" s="64"/>
      <c r="L45" s="64"/>
      <c r="M45" s="64"/>
      <c r="N45" s="64"/>
      <c r="O45" s="64"/>
      <c r="P45" s="64"/>
      <c r="Q45" s="66"/>
    </row>
    <row r="46" spans="1:17" ht="15" customHeight="1" x14ac:dyDescent="0.3">
      <c r="A46" s="64"/>
      <c r="B46" s="64"/>
      <c r="C46" s="64"/>
      <c r="D46" s="64"/>
      <c r="E46" s="64"/>
      <c r="F46" s="64"/>
      <c r="G46" s="64"/>
      <c r="H46" s="64"/>
      <c r="I46" s="64"/>
      <c r="J46" s="64"/>
      <c r="K46" s="64"/>
      <c r="L46" s="64"/>
      <c r="M46" s="64"/>
      <c r="N46" s="64"/>
      <c r="O46" s="64"/>
      <c r="P46" s="64"/>
      <c r="Q46" s="66"/>
    </row>
    <row r="47" spans="1:17" ht="15" customHeight="1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</row>
    <row r="48" spans="1:17" ht="15" customHeight="1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</row>
    <row r="49" spans="1:16" ht="15" customHeight="1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</row>
    <row r="50" spans="1:16" ht="15" customHeight="1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</row>
    <row r="51" spans="1:16" ht="15" customHeight="1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</row>
    <row r="52" spans="1:16" ht="15" customHeight="1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</row>
    <row r="53" spans="1:16" ht="15" customHeight="1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</row>
    <row r="54" spans="1:16" ht="15" customHeight="1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</row>
    <row r="55" spans="1:16" ht="15" customHeight="1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</row>
    <row r="56" spans="1:16" ht="15" customHeight="1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</row>
    <row r="57" spans="1:16" ht="15" customHeight="1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</row>
    <row r="58" spans="1:16" ht="15" customHeight="1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</row>
    <row r="59" spans="1:16" ht="15" customHeight="1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</row>
    <row r="60" spans="1:16" ht="15" customHeight="1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</row>
    <row r="61" spans="1:16" ht="15" customHeight="1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</row>
    <row r="62" spans="1:16" ht="15" customHeight="1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</row>
    <row r="63" spans="1:16" ht="15" customHeight="1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</row>
    <row r="64" spans="1:16" ht="15" customHeight="1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</row>
    <row r="65" spans="1:16" ht="15" customHeight="1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</row>
    <row r="66" spans="1:16" ht="15" customHeight="1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</row>
    <row r="67" spans="1:16" ht="15" customHeight="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</row>
    <row r="68" spans="1:16" ht="15" customHeight="1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</row>
    <row r="69" spans="1:16" ht="15" customHeight="1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</row>
    <row r="70" spans="1:16" ht="15" customHeight="1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</row>
    <row r="71" spans="1:16" ht="15" customHeight="1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</row>
    <row r="72" spans="1:16" ht="15" customHeight="1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</row>
    <row r="73" spans="1:16" ht="15" customHeight="1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</row>
    <row r="74" spans="1:16" ht="15" customHeight="1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</row>
    <row r="75" spans="1:16" ht="15" customHeight="1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</row>
    <row r="76" spans="1:16" ht="15" customHeight="1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</row>
    <row r="77" spans="1:16" ht="15" customHeight="1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</row>
    <row r="78" spans="1:16" ht="15" customHeight="1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</row>
    <row r="79" spans="1:16" ht="15" customHeight="1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</row>
    <row r="80" spans="1:16" ht="15" customHeight="1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</row>
    <row r="81" spans="1:16" ht="15" customHeight="1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</row>
    <row r="82" spans="1:16" ht="15" customHeight="1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</row>
    <row r="83" spans="1:16" ht="15" customHeight="1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</row>
    <row r="84" spans="1:16" ht="15" customHeight="1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</row>
    <row r="85" spans="1:16" ht="15" customHeight="1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</row>
    <row r="86" spans="1:16" ht="15" customHeight="1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</row>
    <row r="87" spans="1:16" ht="15" customHeight="1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</row>
    <row r="88" spans="1:16" ht="15" customHeight="1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</row>
    <row r="89" spans="1:16" ht="15" customHeight="1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</row>
    <row r="90" spans="1:16" ht="15" customHeight="1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</row>
    <row r="91" spans="1:16" ht="15" customHeight="1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</row>
    <row r="92" spans="1:16" ht="15" customHeight="1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</row>
    <row r="93" spans="1:16" ht="15" customHeight="1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</row>
    <row r="94" spans="1:16" ht="15" customHeight="1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</row>
    <row r="95" spans="1:16" ht="15" customHeight="1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</row>
    <row r="96" spans="1:16" ht="15" customHeight="1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</row>
    <row r="97" spans="1:16" ht="15" customHeight="1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</row>
    <row r="98" spans="1:16" ht="15" customHeight="1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</row>
    <row r="99" spans="1:16" ht="15" customHeight="1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</row>
    <row r="100" spans="1:16" ht="15" customHeight="1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</row>
    <row r="101" spans="1:16" ht="15" customHeight="1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</row>
    <row r="102" spans="1:16" ht="15" customHeight="1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</row>
    <row r="103" spans="1:16" ht="15" customHeight="1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</row>
    <row r="104" spans="1:16" ht="15" customHeight="1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</row>
    <row r="105" spans="1:16" ht="15" customHeight="1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</row>
    <row r="106" spans="1:16" ht="15" customHeight="1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</row>
    <row r="107" spans="1:16" ht="15" customHeight="1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</row>
    <row r="108" spans="1:16" ht="15" customHeight="1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</row>
    <row r="109" spans="1:16" ht="15" customHeight="1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</row>
    <row r="110" spans="1:16" ht="15" customHeight="1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</row>
    <row r="111" spans="1:16" ht="15" customHeight="1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</row>
    <row r="112" spans="1:16" ht="15" customHeight="1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</row>
    <row r="113" spans="1:16" ht="15" customHeight="1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</row>
    <row r="114" spans="1:16" ht="15" customHeight="1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</row>
    <row r="115" spans="1:16" ht="15" customHeight="1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</row>
    <row r="116" spans="1:16" ht="15" customHeight="1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</row>
    <row r="117" spans="1:16" ht="15" customHeight="1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</row>
    <row r="118" spans="1:16" ht="15" customHeight="1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</row>
    <row r="119" spans="1:16" ht="15" customHeight="1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</row>
    <row r="120" spans="1:16" ht="15" customHeight="1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</row>
    <row r="121" spans="1:16" ht="15" customHeight="1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</row>
    <row r="122" spans="1:16" ht="15" customHeight="1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</row>
    <row r="123" spans="1:16" ht="15" customHeight="1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</row>
    <row r="124" spans="1:16" ht="15" customHeight="1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</row>
    <row r="125" spans="1:16" ht="15" customHeight="1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</row>
    <row r="126" spans="1:16" ht="15" customHeight="1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</row>
    <row r="127" spans="1:16" ht="15" customHeight="1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</row>
    <row r="128" spans="1:16" ht="15" customHeight="1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</row>
    <row r="129" spans="1:16" ht="15" customHeight="1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</row>
    <row r="130" spans="1:16" ht="15" customHeight="1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</row>
    <row r="131" spans="1:16" ht="15" customHeight="1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</row>
    <row r="132" spans="1:16" ht="15" customHeight="1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</row>
    <row r="133" spans="1:16" ht="15" customHeight="1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</row>
    <row r="134" spans="1:16" ht="15" customHeight="1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</row>
    <row r="135" spans="1:16" ht="15" customHeight="1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</row>
    <row r="136" spans="1:16" ht="15" customHeight="1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</row>
    <row r="137" spans="1:16" ht="15" customHeight="1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</row>
    <row r="138" spans="1:16" ht="15" customHeight="1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</row>
    <row r="139" spans="1:16" ht="15" customHeight="1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</row>
    <row r="140" spans="1:16" ht="15" customHeight="1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</row>
    <row r="141" spans="1:16" ht="15" customHeight="1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</row>
    <row r="142" spans="1:16" ht="15" customHeight="1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</row>
    <row r="143" spans="1:16" ht="15" customHeight="1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</row>
    <row r="144" spans="1:16" ht="15" customHeight="1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</row>
    <row r="145" spans="1:16" ht="15" customHeight="1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</row>
    <row r="146" spans="1:16" ht="15" customHeight="1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</row>
    <row r="147" spans="1:16" ht="15" customHeight="1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</row>
    <row r="148" spans="1:16" ht="15" customHeight="1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</row>
    <row r="149" spans="1:16" ht="15" customHeight="1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</row>
    <row r="150" spans="1:16" ht="15" customHeight="1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</row>
    <row r="151" spans="1:16" ht="15" customHeight="1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</row>
    <row r="152" spans="1:16" ht="15" customHeight="1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</row>
    <row r="153" spans="1:16" ht="15" customHeight="1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</row>
    <row r="154" spans="1:16" ht="15" customHeight="1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</row>
    <row r="155" spans="1:16" ht="15" customHeight="1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</row>
    <row r="156" spans="1:16" ht="15" customHeight="1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</row>
    <row r="157" spans="1:16" ht="15" customHeight="1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</row>
    <row r="158" spans="1:16" ht="15" customHeight="1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</row>
    <row r="159" spans="1:16" ht="15" customHeight="1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</row>
    <row r="160" spans="1:16" ht="15" customHeight="1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</row>
    <row r="161" spans="1:16" ht="15" customHeight="1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</row>
    <row r="162" spans="1:16" ht="15" customHeight="1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</row>
    <row r="163" spans="1:16" ht="15" customHeight="1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</row>
    <row r="164" spans="1:16" ht="15" customHeight="1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</row>
    <row r="165" spans="1:16" ht="15" customHeight="1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</row>
    <row r="166" spans="1:16" ht="15" customHeight="1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</row>
    <row r="167" spans="1:16" ht="15" customHeight="1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</row>
    <row r="168" spans="1:16" ht="15" customHeight="1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</row>
    <row r="169" spans="1:16" ht="15" customHeight="1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</row>
    <row r="170" spans="1:16" ht="15" customHeight="1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</row>
    <row r="171" spans="1:16" ht="15" customHeight="1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</row>
    <row r="172" spans="1:16" ht="15" customHeight="1" x14ac:dyDescent="0.3"/>
    <row r="173" spans="1:16" ht="15" customHeight="1" x14ac:dyDescent="0.3"/>
    <row r="174" spans="1:16" ht="15" customHeight="1" x14ac:dyDescent="0.3"/>
    <row r="175" spans="1:16" ht="15" customHeight="1" x14ac:dyDescent="0.3"/>
    <row r="176" spans="1:16" ht="15" customHeight="1" x14ac:dyDescent="0.3"/>
    <row r="177" ht="15" customHeight="1" x14ac:dyDescent="0.3"/>
    <row r="178" ht="15" customHeight="1" x14ac:dyDescent="0.3"/>
    <row r="179" ht="15" customHeight="1" x14ac:dyDescent="0.3"/>
    <row r="180" ht="15" customHeight="1" x14ac:dyDescent="0.3"/>
    <row r="181" ht="15" customHeight="1" x14ac:dyDescent="0.3"/>
    <row r="182" ht="15" customHeight="1" x14ac:dyDescent="0.3"/>
    <row r="183" ht="15" customHeight="1" x14ac:dyDescent="0.3"/>
    <row r="184" ht="15" customHeight="1" x14ac:dyDescent="0.3"/>
    <row r="185" ht="15" customHeight="1" x14ac:dyDescent="0.3"/>
    <row r="186" ht="15" customHeight="1" x14ac:dyDescent="0.3"/>
    <row r="187" ht="15" customHeight="1" x14ac:dyDescent="0.3"/>
    <row r="188" ht="15" customHeight="1" x14ac:dyDescent="0.3"/>
    <row r="189" ht="15" customHeight="1" x14ac:dyDescent="0.3"/>
    <row r="190" ht="15" customHeight="1" x14ac:dyDescent="0.3"/>
    <row r="191" ht="15" customHeight="1" x14ac:dyDescent="0.3"/>
    <row r="192" ht="15" customHeight="1" x14ac:dyDescent="0.3"/>
    <row r="193" ht="15" customHeight="1" x14ac:dyDescent="0.3"/>
    <row r="194" ht="15" customHeight="1" x14ac:dyDescent="0.3"/>
    <row r="195" ht="15" customHeight="1" x14ac:dyDescent="0.3"/>
    <row r="196" ht="15" customHeight="1" x14ac:dyDescent="0.3"/>
    <row r="197" ht="15" customHeight="1" x14ac:dyDescent="0.3"/>
    <row r="198" ht="15" customHeight="1" x14ac:dyDescent="0.3"/>
    <row r="199" ht="15" customHeight="1" x14ac:dyDescent="0.3"/>
    <row r="200" ht="15" customHeight="1" x14ac:dyDescent="0.3"/>
    <row r="201" ht="15" customHeight="1" x14ac:dyDescent="0.3"/>
    <row r="202" ht="15" customHeight="1" x14ac:dyDescent="0.3"/>
    <row r="203" ht="15" customHeight="1" x14ac:dyDescent="0.3"/>
    <row r="204" ht="15" customHeight="1" x14ac:dyDescent="0.3"/>
    <row r="205" ht="15" customHeight="1" x14ac:dyDescent="0.3"/>
    <row r="206" ht="15" customHeight="1" x14ac:dyDescent="0.3"/>
    <row r="207" ht="15" customHeight="1" x14ac:dyDescent="0.3"/>
    <row r="208" ht="15" customHeight="1" x14ac:dyDescent="0.3"/>
    <row r="209" ht="15" customHeight="1" x14ac:dyDescent="0.3"/>
    <row r="210" ht="15" customHeight="1" x14ac:dyDescent="0.3"/>
    <row r="211" ht="15" customHeight="1" x14ac:dyDescent="0.3"/>
    <row r="212" ht="15" customHeight="1" x14ac:dyDescent="0.3"/>
    <row r="213" ht="15" customHeight="1" x14ac:dyDescent="0.3"/>
    <row r="214" ht="15" customHeight="1" x14ac:dyDescent="0.3"/>
    <row r="215" ht="15" customHeight="1" x14ac:dyDescent="0.3"/>
    <row r="216" ht="15" customHeight="1" x14ac:dyDescent="0.3"/>
    <row r="217" ht="15" customHeight="1" x14ac:dyDescent="0.3"/>
    <row r="218" ht="15" customHeight="1" x14ac:dyDescent="0.3"/>
    <row r="219" ht="15" customHeight="1" x14ac:dyDescent="0.3"/>
    <row r="220" ht="15" customHeight="1" x14ac:dyDescent="0.3"/>
    <row r="221" ht="15" customHeight="1" x14ac:dyDescent="0.3"/>
    <row r="222" ht="15" customHeight="1" x14ac:dyDescent="0.3"/>
    <row r="223" ht="15" customHeight="1" x14ac:dyDescent="0.3"/>
    <row r="224" ht="15" customHeight="1" x14ac:dyDescent="0.3"/>
    <row r="225" ht="15" customHeight="1" x14ac:dyDescent="0.3"/>
    <row r="226" ht="15" customHeight="1" x14ac:dyDescent="0.3"/>
    <row r="227" ht="15" customHeight="1" x14ac:dyDescent="0.3"/>
    <row r="228" ht="15" customHeight="1" x14ac:dyDescent="0.3"/>
    <row r="229" ht="15" customHeight="1" x14ac:dyDescent="0.3"/>
    <row r="230" ht="15" customHeight="1" x14ac:dyDescent="0.3"/>
    <row r="231" ht="15" customHeight="1" x14ac:dyDescent="0.3"/>
    <row r="232" ht="15" customHeight="1" x14ac:dyDescent="0.3"/>
    <row r="233" ht="15" customHeight="1" x14ac:dyDescent="0.3"/>
    <row r="234" ht="15" customHeight="1" x14ac:dyDescent="0.3"/>
    <row r="235" ht="15" customHeight="1" x14ac:dyDescent="0.3"/>
    <row r="236" ht="15" customHeight="1" x14ac:dyDescent="0.3"/>
    <row r="237" ht="15" customHeight="1" x14ac:dyDescent="0.3"/>
    <row r="238" ht="15" customHeight="1" x14ac:dyDescent="0.3"/>
    <row r="239" ht="15" customHeight="1" x14ac:dyDescent="0.3"/>
    <row r="240" ht="15" customHeight="1" x14ac:dyDescent="0.3"/>
    <row r="241" ht="15" customHeight="1" x14ac:dyDescent="0.3"/>
    <row r="242" ht="15" customHeight="1" x14ac:dyDescent="0.3"/>
    <row r="243" ht="15" customHeight="1" x14ac:dyDescent="0.3"/>
    <row r="244" ht="15" customHeight="1" x14ac:dyDescent="0.3"/>
    <row r="245" ht="15" customHeight="1" x14ac:dyDescent="0.3"/>
    <row r="246" ht="15" customHeight="1" x14ac:dyDescent="0.3"/>
    <row r="247" ht="15" customHeight="1" x14ac:dyDescent="0.3"/>
    <row r="248" ht="15" customHeight="1" x14ac:dyDescent="0.3"/>
    <row r="249" ht="15" customHeight="1" x14ac:dyDescent="0.3"/>
    <row r="250" ht="15" customHeight="1" x14ac:dyDescent="0.3"/>
    <row r="251" ht="15" customHeight="1" x14ac:dyDescent="0.3"/>
    <row r="252" ht="15" customHeight="1" x14ac:dyDescent="0.3"/>
    <row r="253" ht="15" customHeight="1" x14ac:dyDescent="0.3"/>
    <row r="254" ht="15" customHeight="1" x14ac:dyDescent="0.3"/>
    <row r="255" ht="15" customHeight="1" x14ac:dyDescent="0.3"/>
    <row r="256" ht="15" customHeight="1" x14ac:dyDescent="0.3"/>
    <row r="257" ht="15" customHeight="1" x14ac:dyDescent="0.3"/>
    <row r="258" ht="15" customHeight="1" x14ac:dyDescent="0.3"/>
    <row r="259" ht="15" customHeight="1" x14ac:dyDescent="0.3"/>
    <row r="260" ht="15" customHeight="1" x14ac:dyDescent="0.3"/>
    <row r="261" ht="15" customHeight="1" x14ac:dyDescent="0.3"/>
    <row r="262" ht="15" customHeight="1" x14ac:dyDescent="0.3"/>
    <row r="263" ht="15" customHeight="1" x14ac:dyDescent="0.3"/>
    <row r="264" ht="15" customHeight="1" x14ac:dyDescent="0.3"/>
    <row r="265" ht="15" customHeight="1" x14ac:dyDescent="0.3"/>
    <row r="266" ht="15" customHeight="1" x14ac:dyDescent="0.3"/>
    <row r="267" ht="15" customHeight="1" x14ac:dyDescent="0.3"/>
    <row r="268" ht="15" customHeight="1" x14ac:dyDescent="0.3"/>
    <row r="269" ht="15" customHeight="1" x14ac:dyDescent="0.3"/>
    <row r="270" ht="15" customHeight="1" x14ac:dyDescent="0.3"/>
    <row r="271" ht="15" customHeight="1" x14ac:dyDescent="0.3"/>
    <row r="272" ht="15" customHeight="1" x14ac:dyDescent="0.3"/>
    <row r="273" ht="15" customHeight="1" x14ac:dyDescent="0.3"/>
    <row r="274" ht="15" customHeight="1" x14ac:dyDescent="0.3"/>
    <row r="275" ht="15" customHeight="1" x14ac:dyDescent="0.3"/>
    <row r="276" ht="15" customHeight="1" x14ac:dyDescent="0.3"/>
    <row r="277" ht="15" customHeight="1" x14ac:dyDescent="0.3"/>
    <row r="278" ht="15" customHeight="1" x14ac:dyDescent="0.3"/>
    <row r="279" ht="15" customHeight="1" x14ac:dyDescent="0.3"/>
    <row r="280" ht="15" customHeight="1" x14ac:dyDescent="0.3"/>
    <row r="281" ht="15" customHeight="1" x14ac:dyDescent="0.3"/>
    <row r="282" ht="15" customHeight="1" x14ac:dyDescent="0.3"/>
    <row r="283" ht="15" customHeight="1" x14ac:dyDescent="0.3"/>
    <row r="284" ht="15" customHeight="1" x14ac:dyDescent="0.3"/>
    <row r="285" ht="15" customHeight="1" x14ac:dyDescent="0.3"/>
    <row r="286" ht="15" customHeight="1" x14ac:dyDescent="0.3"/>
    <row r="287" ht="15" customHeight="1" x14ac:dyDescent="0.3"/>
    <row r="288" ht="15" customHeight="1" x14ac:dyDescent="0.3"/>
    <row r="289" ht="15" customHeight="1" x14ac:dyDescent="0.3"/>
    <row r="290" ht="15" customHeight="1" x14ac:dyDescent="0.3"/>
    <row r="291" ht="15" customHeight="1" x14ac:dyDescent="0.3"/>
    <row r="292" ht="15" customHeight="1" x14ac:dyDescent="0.3"/>
    <row r="293" ht="15" customHeight="1" x14ac:dyDescent="0.3"/>
    <row r="294" ht="15" customHeight="1" x14ac:dyDescent="0.3"/>
    <row r="295" ht="15" customHeight="1" x14ac:dyDescent="0.3"/>
    <row r="296" ht="15" customHeight="1" x14ac:dyDescent="0.3"/>
    <row r="297" ht="15" customHeight="1" x14ac:dyDescent="0.3"/>
    <row r="298" ht="15" customHeight="1" x14ac:dyDescent="0.3"/>
    <row r="299" ht="15" customHeight="1" x14ac:dyDescent="0.3"/>
    <row r="300" ht="15" customHeight="1" x14ac:dyDescent="0.3"/>
    <row r="301" ht="15" customHeight="1" x14ac:dyDescent="0.3"/>
    <row r="302" ht="15" customHeight="1" x14ac:dyDescent="0.3"/>
    <row r="303" ht="15" customHeight="1" x14ac:dyDescent="0.3"/>
    <row r="304" ht="15" customHeight="1" x14ac:dyDescent="0.3"/>
    <row r="305" ht="15" customHeight="1" x14ac:dyDescent="0.3"/>
    <row r="306" ht="15" customHeight="1" x14ac:dyDescent="0.3"/>
    <row r="307" ht="15" customHeight="1" x14ac:dyDescent="0.3"/>
    <row r="308" ht="15" customHeight="1" x14ac:dyDescent="0.3"/>
    <row r="309" ht="15" customHeight="1" x14ac:dyDescent="0.3"/>
    <row r="310" ht="15" customHeight="1" x14ac:dyDescent="0.3"/>
  </sheetData>
  <sortState xmlns:xlrd2="http://schemas.microsoft.com/office/spreadsheetml/2017/richdata2" ref="B36:P41">
    <sortCondition ref="P36:P41"/>
  </sortState>
  <mergeCells count="9">
    <mergeCell ref="A21:B21"/>
    <mergeCell ref="A33:P34"/>
    <mergeCell ref="A35:B35"/>
    <mergeCell ref="A1:P2"/>
    <mergeCell ref="A3:P3"/>
    <mergeCell ref="A4:P4"/>
    <mergeCell ref="A6:P7"/>
    <mergeCell ref="A8:B8"/>
    <mergeCell ref="A19:P20"/>
  </mergeCells>
  <pageMargins left="0.7" right="0.7" top="0.75" bottom="0.75" header="0.3" footer="0.3"/>
  <pageSetup paperSize="9" orientation="portrait" horizontalDpi="30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Q62"/>
  <sheetViews>
    <sheetView topLeftCell="A21" workbookViewId="0">
      <selection activeCell="M36" sqref="M36"/>
    </sheetView>
  </sheetViews>
  <sheetFormatPr defaultRowHeight="14.4" x14ac:dyDescent="0.3"/>
  <cols>
    <col min="1" max="1" width="4" customWidth="1"/>
    <col min="2" max="2" width="18.44140625" customWidth="1"/>
    <col min="3" max="3" width="9.44140625" customWidth="1"/>
    <col min="5" max="5" width="3.88671875" customWidth="1"/>
    <col min="6" max="6" width="18.5546875" customWidth="1"/>
    <col min="7" max="7" width="13.77734375" customWidth="1"/>
    <col min="9" max="9" width="3.88671875" customWidth="1"/>
    <col min="10" max="10" width="18.5546875" customWidth="1"/>
  </cols>
  <sheetData>
    <row r="1" spans="1:17" ht="15" customHeight="1" x14ac:dyDescent="0.3">
      <c r="A1" s="258" t="s">
        <v>143</v>
      </c>
      <c r="B1" s="258"/>
      <c r="C1" s="258"/>
      <c r="D1" s="258"/>
      <c r="E1" s="258"/>
      <c r="F1" s="258"/>
      <c r="G1" s="258"/>
      <c r="H1" s="258"/>
      <c r="I1" s="258"/>
      <c r="J1" s="258"/>
      <c r="K1" s="258"/>
      <c r="L1" s="258"/>
      <c r="M1" s="258"/>
      <c r="N1" s="258"/>
      <c r="O1" s="258"/>
      <c r="P1" s="258"/>
      <c r="Q1" s="258"/>
    </row>
    <row r="2" spans="1:17" ht="15" customHeight="1" x14ac:dyDescent="0.3">
      <c r="A2" s="258"/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8"/>
      <c r="P2" s="258"/>
      <c r="Q2" s="258"/>
    </row>
    <row r="3" spans="1:17" ht="21" customHeight="1" x14ac:dyDescent="0.3">
      <c r="A3" s="258"/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8"/>
      <c r="P3" s="258"/>
      <c r="Q3" s="258"/>
    </row>
    <row r="4" spans="1:17" ht="21.75" customHeight="1" x14ac:dyDescent="0.3">
      <c r="A4" s="258"/>
      <c r="B4" s="258"/>
      <c r="C4" s="258"/>
      <c r="D4" s="258"/>
      <c r="E4" s="258"/>
      <c r="F4" s="258"/>
      <c r="G4" s="258"/>
      <c r="H4" s="258"/>
      <c r="I4" s="258"/>
      <c r="J4" s="258"/>
      <c r="K4" s="258"/>
      <c r="L4" s="258"/>
      <c r="M4" s="258"/>
      <c r="N4" s="258"/>
      <c r="O4" s="258"/>
      <c r="P4" s="258"/>
      <c r="Q4" s="258"/>
    </row>
    <row r="5" spans="1:17" ht="15" thickBot="1" x14ac:dyDescent="0.35"/>
    <row r="6" spans="1:17" ht="16.8" x14ac:dyDescent="0.4">
      <c r="A6" s="278" t="s">
        <v>1</v>
      </c>
      <c r="B6" s="279"/>
      <c r="C6" s="33" t="s">
        <v>144</v>
      </c>
      <c r="D6" s="48"/>
      <c r="E6" s="278" t="s">
        <v>1</v>
      </c>
      <c r="F6" s="279"/>
      <c r="G6" s="33" t="s">
        <v>309</v>
      </c>
      <c r="H6" s="48"/>
      <c r="I6" s="278" t="s">
        <v>1</v>
      </c>
      <c r="J6" s="279"/>
      <c r="K6" s="33" t="s">
        <v>310</v>
      </c>
      <c r="M6" s="278" t="s">
        <v>311</v>
      </c>
      <c r="N6" s="279"/>
      <c r="O6" s="33" t="s">
        <v>312</v>
      </c>
      <c r="P6" s="49"/>
    </row>
    <row r="7" spans="1:17" ht="15.6" thickBot="1" x14ac:dyDescent="0.35">
      <c r="A7" s="59" t="s">
        <v>3</v>
      </c>
      <c r="B7" s="222" t="s">
        <v>10</v>
      </c>
      <c r="C7" s="223">
        <v>17</v>
      </c>
      <c r="E7" s="224" t="s">
        <v>3</v>
      </c>
      <c r="F7" s="225" t="s">
        <v>13</v>
      </c>
      <c r="G7" s="131">
        <v>11</v>
      </c>
      <c r="I7" s="224" t="s">
        <v>3</v>
      </c>
      <c r="J7" s="235" t="s">
        <v>378</v>
      </c>
      <c r="K7" s="131">
        <v>5</v>
      </c>
      <c r="M7" s="282" t="s">
        <v>382</v>
      </c>
      <c r="N7" s="283"/>
      <c r="O7" s="226">
        <v>17</v>
      </c>
    </row>
    <row r="8" spans="1:17" ht="15" x14ac:dyDescent="0.3">
      <c r="A8" s="59" t="s">
        <v>4</v>
      </c>
      <c r="B8" s="222" t="s">
        <v>12</v>
      </c>
      <c r="C8" s="131">
        <v>16</v>
      </c>
      <c r="E8" s="59" t="s">
        <v>4</v>
      </c>
      <c r="F8" s="222" t="s">
        <v>12</v>
      </c>
      <c r="G8" s="131">
        <v>8</v>
      </c>
      <c r="I8" s="59" t="s">
        <v>4</v>
      </c>
      <c r="J8" s="148" t="s">
        <v>13</v>
      </c>
      <c r="K8" s="131">
        <v>3</v>
      </c>
    </row>
    <row r="9" spans="1:17" ht="15" x14ac:dyDescent="0.3">
      <c r="A9" s="59" t="s">
        <v>5</v>
      </c>
      <c r="B9" s="222" t="s">
        <v>13</v>
      </c>
      <c r="C9" s="131">
        <v>14</v>
      </c>
      <c r="E9" s="59" t="s">
        <v>5</v>
      </c>
      <c r="F9" s="222" t="s">
        <v>159</v>
      </c>
      <c r="G9" s="131">
        <v>7</v>
      </c>
      <c r="I9" s="59" t="s">
        <v>5</v>
      </c>
      <c r="J9" s="222" t="s">
        <v>87</v>
      </c>
      <c r="K9" s="131">
        <v>1</v>
      </c>
    </row>
    <row r="10" spans="1:17" ht="15" x14ac:dyDescent="0.3">
      <c r="A10" s="59" t="s">
        <v>6</v>
      </c>
      <c r="B10" s="222" t="s">
        <v>90</v>
      </c>
      <c r="C10" s="131">
        <v>12</v>
      </c>
      <c r="E10" s="59" t="s">
        <v>6</v>
      </c>
      <c r="F10" s="222" t="s">
        <v>169</v>
      </c>
      <c r="G10" s="131">
        <v>7</v>
      </c>
      <c r="I10" s="59" t="s">
        <v>6</v>
      </c>
      <c r="J10" s="222" t="s">
        <v>157</v>
      </c>
      <c r="K10" s="131">
        <v>1</v>
      </c>
    </row>
    <row r="11" spans="1:17" ht="15" x14ac:dyDescent="0.3">
      <c r="A11" s="59" t="s">
        <v>7</v>
      </c>
      <c r="B11" s="222" t="s">
        <v>89</v>
      </c>
      <c r="C11" s="131">
        <v>9</v>
      </c>
      <c r="E11" s="59" t="s">
        <v>7</v>
      </c>
      <c r="F11" s="222" t="s">
        <v>16</v>
      </c>
      <c r="G11" s="131">
        <v>7</v>
      </c>
      <c r="I11" s="59" t="s">
        <v>7</v>
      </c>
      <c r="J11" s="222" t="s">
        <v>89</v>
      </c>
      <c r="K11" s="131">
        <v>1</v>
      </c>
    </row>
    <row r="12" spans="1:17" ht="15" x14ac:dyDescent="0.3">
      <c r="A12" s="59" t="s">
        <v>8</v>
      </c>
      <c r="B12" s="222" t="s">
        <v>129</v>
      </c>
      <c r="C12" s="131">
        <v>9</v>
      </c>
      <c r="E12" s="59" t="s">
        <v>8</v>
      </c>
      <c r="F12" s="222" t="s">
        <v>150</v>
      </c>
      <c r="G12" s="131">
        <v>7</v>
      </c>
      <c r="I12" s="59" t="s">
        <v>8</v>
      </c>
      <c r="J12" s="222" t="s">
        <v>169</v>
      </c>
      <c r="K12" s="131">
        <v>1</v>
      </c>
    </row>
    <row r="13" spans="1:17" ht="15" x14ac:dyDescent="0.3">
      <c r="A13" s="59" t="s">
        <v>103</v>
      </c>
      <c r="B13" s="222" t="s">
        <v>159</v>
      </c>
      <c r="C13" s="131">
        <v>9</v>
      </c>
      <c r="E13" s="59" t="s">
        <v>103</v>
      </c>
      <c r="F13" s="222" t="s">
        <v>89</v>
      </c>
      <c r="G13" s="131">
        <v>6</v>
      </c>
      <c r="I13" s="59" t="s">
        <v>103</v>
      </c>
      <c r="J13" s="222" t="s">
        <v>150</v>
      </c>
      <c r="K13" s="131">
        <v>1</v>
      </c>
    </row>
    <row r="14" spans="1:17" ht="15" x14ac:dyDescent="0.3">
      <c r="A14" s="59" t="s">
        <v>104</v>
      </c>
      <c r="B14" s="222" t="s">
        <v>16</v>
      </c>
      <c r="C14" s="131">
        <v>8</v>
      </c>
      <c r="E14" s="59" t="s">
        <v>104</v>
      </c>
      <c r="F14" s="222" t="s">
        <v>10</v>
      </c>
      <c r="G14" s="131">
        <v>6</v>
      </c>
      <c r="I14" s="59" t="s">
        <v>104</v>
      </c>
      <c r="J14" s="222" t="s">
        <v>12</v>
      </c>
      <c r="K14" s="131">
        <v>1</v>
      </c>
    </row>
    <row r="15" spans="1:17" ht="15" x14ac:dyDescent="0.3">
      <c r="A15" s="59" t="s">
        <v>226</v>
      </c>
      <c r="B15" s="222" t="s">
        <v>150</v>
      </c>
      <c r="C15" s="131">
        <v>8</v>
      </c>
      <c r="E15" s="59" t="s">
        <v>226</v>
      </c>
      <c r="F15" s="222" t="s">
        <v>378</v>
      </c>
      <c r="G15" s="131">
        <v>5</v>
      </c>
      <c r="I15" s="59" t="s">
        <v>226</v>
      </c>
      <c r="J15" s="222" t="s">
        <v>16</v>
      </c>
      <c r="K15" s="131">
        <v>1</v>
      </c>
    </row>
    <row r="16" spans="1:17" ht="15" x14ac:dyDescent="0.3">
      <c r="A16" s="59" t="s">
        <v>313</v>
      </c>
      <c r="B16" s="222" t="s">
        <v>18</v>
      </c>
      <c r="C16" s="131">
        <v>7</v>
      </c>
      <c r="D16" s="228"/>
      <c r="E16" s="59" t="s">
        <v>313</v>
      </c>
      <c r="F16" s="222" t="s">
        <v>87</v>
      </c>
      <c r="G16" s="131">
        <v>4</v>
      </c>
      <c r="I16" s="59" t="s">
        <v>313</v>
      </c>
      <c r="J16" s="222" t="s">
        <v>15</v>
      </c>
      <c r="K16" s="131">
        <v>1</v>
      </c>
    </row>
    <row r="17" spans="1:14" ht="15.6" thickBot="1" x14ac:dyDescent="0.35">
      <c r="A17" s="59" t="s">
        <v>314</v>
      </c>
      <c r="B17" s="222" t="s">
        <v>169</v>
      </c>
      <c r="C17" s="131">
        <v>7</v>
      </c>
      <c r="D17" s="228"/>
      <c r="E17" s="59" t="s">
        <v>314</v>
      </c>
      <c r="F17" s="222" t="s">
        <v>18</v>
      </c>
      <c r="G17" s="131">
        <v>4</v>
      </c>
      <c r="I17" s="60" t="s">
        <v>314</v>
      </c>
      <c r="J17" s="53" t="s">
        <v>88</v>
      </c>
      <c r="K17" s="27">
        <v>1</v>
      </c>
      <c r="L17" s="233"/>
      <c r="M17" s="234"/>
      <c r="N17" s="234"/>
    </row>
    <row r="18" spans="1:14" ht="15" x14ac:dyDescent="0.3">
      <c r="A18" s="59" t="s">
        <v>315</v>
      </c>
      <c r="B18" s="222" t="s">
        <v>35</v>
      </c>
      <c r="C18" s="131">
        <v>7</v>
      </c>
      <c r="D18" s="228"/>
      <c r="E18" s="59" t="s">
        <v>315</v>
      </c>
      <c r="F18" s="229" t="s">
        <v>15</v>
      </c>
      <c r="G18" s="131">
        <v>4</v>
      </c>
    </row>
    <row r="19" spans="1:14" ht="15" x14ac:dyDescent="0.3">
      <c r="A19" s="59" t="s">
        <v>316</v>
      </c>
      <c r="B19" s="222" t="s">
        <v>11</v>
      </c>
      <c r="C19" s="131">
        <v>6</v>
      </c>
      <c r="D19" s="228"/>
      <c r="E19" s="59" t="s">
        <v>316</v>
      </c>
      <c r="F19" s="222" t="s">
        <v>239</v>
      </c>
      <c r="G19" s="131">
        <v>4</v>
      </c>
    </row>
    <row r="20" spans="1:14" ht="15" x14ac:dyDescent="0.3">
      <c r="A20" s="59" t="s">
        <v>317</v>
      </c>
      <c r="B20" s="222" t="s">
        <v>136</v>
      </c>
      <c r="C20" s="131">
        <v>6</v>
      </c>
      <c r="D20" s="228"/>
      <c r="E20" s="59" t="s">
        <v>317</v>
      </c>
      <c r="F20" s="222" t="s">
        <v>20</v>
      </c>
      <c r="G20" s="131">
        <v>3</v>
      </c>
    </row>
    <row r="21" spans="1:14" ht="15" x14ac:dyDescent="0.3">
      <c r="A21" s="59" t="s">
        <v>318</v>
      </c>
      <c r="B21" s="222" t="s">
        <v>195</v>
      </c>
      <c r="C21" s="131">
        <v>6</v>
      </c>
      <c r="D21" s="228"/>
      <c r="E21" s="59" t="s">
        <v>318</v>
      </c>
      <c r="F21" s="222" t="s">
        <v>35</v>
      </c>
      <c r="G21" s="131">
        <v>3</v>
      </c>
    </row>
    <row r="22" spans="1:14" ht="15" x14ac:dyDescent="0.3">
      <c r="A22" s="59" t="s">
        <v>319</v>
      </c>
      <c r="B22" s="222" t="s">
        <v>378</v>
      </c>
      <c r="C22" s="131">
        <v>6</v>
      </c>
      <c r="D22" s="228"/>
      <c r="E22" s="59" t="s">
        <v>319</v>
      </c>
      <c r="F22" s="222" t="s">
        <v>249</v>
      </c>
      <c r="G22" s="131">
        <v>3</v>
      </c>
    </row>
    <row r="23" spans="1:14" ht="15" x14ac:dyDescent="0.3">
      <c r="A23" s="59" t="s">
        <v>320</v>
      </c>
      <c r="B23" s="222" t="s">
        <v>171</v>
      </c>
      <c r="C23" s="131">
        <v>5</v>
      </c>
      <c r="D23" s="228"/>
      <c r="E23" s="59" t="s">
        <v>320</v>
      </c>
      <c r="F23" s="222" t="s">
        <v>111</v>
      </c>
      <c r="G23" s="131">
        <v>2</v>
      </c>
    </row>
    <row r="24" spans="1:14" ht="15" x14ac:dyDescent="0.3">
      <c r="A24" s="59" t="s">
        <v>321</v>
      </c>
      <c r="B24" s="222" t="s">
        <v>239</v>
      </c>
      <c r="C24" s="131">
        <v>5</v>
      </c>
      <c r="D24" s="228"/>
      <c r="E24" s="59" t="s">
        <v>321</v>
      </c>
      <c r="F24" s="229" t="s">
        <v>19</v>
      </c>
      <c r="G24" s="131">
        <v>2</v>
      </c>
    </row>
    <row r="25" spans="1:14" ht="15" x14ac:dyDescent="0.3">
      <c r="A25" s="59" t="s">
        <v>322</v>
      </c>
      <c r="B25" s="222" t="s">
        <v>87</v>
      </c>
      <c r="C25" s="131">
        <v>4</v>
      </c>
      <c r="D25" s="228"/>
      <c r="E25" s="59" t="s">
        <v>322</v>
      </c>
      <c r="F25" s="222" t="s">
        <v>80</v>
      </c>
      <c r="G25" s="131">
        <v>2</v>
      </c>
    </row>
    <row r="26" spans="1:14" ht="15" x14ac:dyDescent="0.3">
      <c r="A26" s="59" t="s">
        <v>323</v>
      </c>
      <c r="B26" s="229" t="s">
        <v>15</v>
      </c>
      <c r="C26" s="131">
        <v>4</v>
      </c>
      <c r="D26" s="228"/>
      <c r="E26" s="59" t="s">
        <v>323</v>
      </c>
      <c r="F26" s="222" t="s">
        <v>129</v>
      </c>
      <c r="G26" s="131">
        <v>2</v>
      </c>
    </row>
    <row r="27" spans="1:14" ht="15" x14ac:dyDescent="0.3">
      <c r="A27" s="59" t="s">
        <v>324</v>
      </c>
      <c r="B27" s="222" t="s">
        <v>227</v>
      </c>
      <c r="C27" s="131">
        <v>4</v>
      </c>
      <c r="D27" s="228"/>
      <c r="E27" s="59" t="s">
        <v>324</v>
      </c>
      <c r="F27" s="222" t="s">
        <v>90</v>
      </c>
      <c r="G27" s="131">
        <v>2</v>
      </c>
    </row>
    <row r="28" spans="1:14" ht="15" x14ac:dyDescent="0.3">
      <c r="A28" s="59" t="s">
        <v>325</v>
      </c>
      <c r="B28" s="222" t="s">
        <v>249</v>
      </c>
      <c r="C28" s="131">
        <v>4</v>
      </c>
      <c r="D28" s="228"/>
      <c r="E28" s="59" t="s">
        <v>325</v>
      </c>
      <c r="F28" s="222" t="s">
        <v>88</v>
      </c>
      <c r="G28" s="131">
        <v>2</v>
      </c>
    </row>
    <row r="29" spans="1:14" ht="15" x14ac:dyDescent="0.3">
      <c r="A29" s="59" t="s">
        <v>326</v>
      </c>
      <c r="B29" s="222" t="s">
        <v>20</v>
      </c>
      <c r="C29" s="131">
        <v>3</v>
      </c>
      <c r="D29" s="228"/>
      <c r="E29" s="59" t="s">
        <v>326</v>
      </c>
      <c r="F29" s="148" t="s">
        <v>171</v>
      </c>
      <c r="G29" s="131">
        <v>2</v>
      </c>
    </row>
    <row r="30" spans="1:14" ht="15" x14ac:dyDescent="0.3">
      <c r="A30" s="59" t="s">
        <v>327</v>
      </c>
      <c r="B30" s="229" t="s">
        <v>19</v>
      </c>
      <c r="C30" s="131">
        <v>3</v>
      </c>
      <c r="D30" s="228"/>
      <c r="E30" s="59" t="s">
        <v>327</v>
      </c>
      <c r="F30" s="222" t="s">
        <v>128</v>
      </c>
      <c r="G30" s="131">
        <v>1</v>
      </c>
    </row>
    <row r="31" spans="1:14" ht="15" x14ac:dyDescent="0.3">
      <c r="A31" s="59" t="s">
        <v>328</v>
      </c>
      <c r="B31" s="227" t="s">
        <v>197</v>
      </c>
      <c r="C31" s="131">
        <v>3</v>
      </c>
      <c r="D31" s="228"/>
      <c r="E31" s="59" t="s">
        <v>328</v>
      </c>
      <c r="F31" s="222" t="s">
        <v>157</v>
      </c>
      <c r="G31" s="131">
        <v>1</v>
      </c>
    </row>
    <row r="32" spans="1:14" ht="15" x14ac:dyDescent="0.3">
      <c r="A32" s="59" t="s">
        <v>329</v>
      </c>
      <c r="B32" s="222" t="s">
        <v>88</v>
      </c>
      <c r="C32" s="131">
        <v>3</v>
      </c>
      <c r="D32" s="228"/>
      <c r="E32" s="59" t="s">
        <v>329</v>
      </c>
      <c r="F32" s="222" t="s">
        <v>160</v>
      </c>
      <c r="G32" s="131">
        <v>1</v>
      </c>
    </row>
    <row r="33" spans="1:11" ht="15.6" thickBot="1" x14ac:dyDescent="0.35">
      <c r="A33" s="59" t="s">
        <v>330</v>
      </c>
      <c r="B33" s="222" t="s">
        <v>158</v>
      </c>
      <c r="C33" s="131">
        <v>2</v>
      </c>
      <c r="D33" s="228"/>
      <c r="E33" s="59" t="s">
        <v>330</v>
      </c>
      <c r="F33" s="222" t="s">
        <v>81</v>
      </c>
      <c r="G33" s="131">
        <v>1</v>
      </c>
    </row>
    <row r="34" spans="1:11" ht="16.8" x14ac:dyDescent="0.3">
      <c r="A34" s="59" t="s">
        <v>331</v>
      </c>
      <c r="B34" s="222" t="s">
        <v>111</v>
      </c>
      <c r="C34" s="131">
        <v>2</v>
      </c>
      <c r="D34" s="228"/>
      <c r="E34" s="59" t="s">
        <v>331</v>
      </c>
      <c r="F34" s="222" t="s">
        <v>11</v>
      </c>
      <c r="G34" s="131">
        <v>1</v>
      </c>
      <c r="I34" s="278" t="s">
        <v>311</v>
      </c>
      <c r="J34" s="279"/>
      <c r="K34" s="33" t="s">
        <v>332</v>
      </c>
    </row>
    <row r="35" spans="1:11" ht="15" x14ac:dyDescent="0.3">
      <c r="A35" s="59" t="s">
        <v>333</v>
      </c>
      <c r="B35" s="222" t="s">
        <v>172</v>
      </c>
      <c r="C35" s="131">
        <v>2</v>
      </c>
      <c r="D35" s="228"/>
      <c r="E35" s="59" t="s">
        <v>333</v>
      </c>
      <c r="F35" s="222" t="s">
        <v>161</v>
      </c>
      <c r="G35" s="131">
        <v>1</v>
      </c>
      <c r="I35" s="280" t="s">
        <v>334</v>
      </c>
      <c r="J35" s="281"/>
      <c r="K35" s="230">
        <v>11</v>
      </c>
    </row>
    <row r="36" spans="1:11" ht="15" x14ac:dyDescent="0.3">
      <c r="A36" s="59" t="s">
        <v>335</v>
      </c>
      <c r="B36" s="222" t="s">
        <v>17</v>
      </c>
      <c r="C36" s="131">
        <v>2</v>
      </c>
      <c r="D36" s="228"/>
      <c r="E36" s="59" t="s">
        <v>335</v>
      </c>
      <c r="F36" s="227" t="s">
        <v>197</v>
      </c>
      <c r="G36" s="131">
        <v>1</v>
      </c>
      <c r="I36" s="276" t="s">
        <v>336</v>
      </c>
      <c r="J36" s="277"/>
      <c r="K36" s="231">
        <v>9</v>
      </c>
    </row>
    <row r="37" spans="1:11" ht="15" x14ac:dyDescent="0.3">
      <c r="A37" s="59" t="s">
        <v>337</v>
      </c>
      <c r="B37" s="222" t="s">
        <v>228</v>
      </c>
      <c r="C37" s="131">
        <v>2</v>
      </c>
      <c r="D37" s="228"/>
      <c r="E37" s="59" t="s">
        <v>337</v>
      </c>
      <c r="F37" s="222" t="s">
        <v>109</v>
      </c>
      <c r="G37" s="131">
        <v>1</v>
      </c>
      <c r="I37" s="276" t="s">
        <v>338</v>
      </c>
      <c r="J37" s="277"/>
      <c r="K37" s="231">
        <v>12</v>
      </c>
    </row>
    <row r="38" spans="1:11" ht="15" x14ac:dyDescent="0.3">
      <c r="A38" s="59" t="s">
        <v>339</v>
      </c>
      <c r="B38" s="222" t="s">
        <v>80</v>
      </c>
      <c r="C38" s="131">
        <v>2</v>
      </c>
      <c r="D38" s="228"/>
      <c r="E38" s="59" t="s">
        <v>339</v>
      </c>
      <c r="F38" s="222" t="s">
        <v>136</v>
      </c>
      <c r="G38" s="131">
        <v>1</v>
      </c>
      <c r="I38" s="276" t="s">
        <v>340</v>
      </c>
      <c r="J38" s="277"/>
      <c r="K38" s="231">
        <v>11</v>
      </c>
    </row>
    <row r="39" spans="1:11" ht="15" x14ac:dyDescent="0.3">
      <c r="A39" s="59" t="s">
        <v>341</v>
      </c>
      <c r="B39" s="222" t="s">
        <v>137</v>
      </c>
      <c r="C39" s="131">
        <v>2</v>
      </c>
      <c r="E39" s="59" t="s">
        <v>341</v>
      </c>
      <c r="F39" s="222" t="s">
        <v>256</v>
      </c>
      <c r="G39" s="131">
        <v>1</v>
      </c>
      <c r="I39" s="276" t="s">
        <v>342</v>
      </c>
      <c r="J39" s="277"/>
      <c r="K39" s="231">
        <v>10</v>
      </c>
    </row>
    <row r="40" spans="1:11" ht="15.6" thickBot="1" x14ac:dyDescent="0.35">
      <c r="A40" s="59" t="s">
        <v>343</v>
      </c>
      <c r="B40" s="222" t="s">
        <v>112</v>
      </c>
      <c r="C40" s="131">
        <v>2</v>
      </c>
      <c r="E40" s="60" t="s">
        <v>339</v>
      </c>
      <c r="F40" s="53" t="s">
        <v>195</v>
      </c>
      <c r="G40" s="27">
        <v>1</v>
      </c>
      <c r="I40" s="276" t="s">
        <v>344</v>
      </c>
      <c r="J40" s="277"/>
      <c r="K40" s="231">
        <v>12</v>
      </c>
    </row>
    <row r="41" spans="1:11" ht="15" x14ac:dyDescent="0.3">
      <c r="A41" s="59" t="s">
        <v>345</v>
      </c>
      <c r="B41" s="148" t="s">
        <v>229</v>
      </c>
      <c r="C41" s="131">
        <v>2</v>
      </c>
      <c r="I41" s="276" t="s">
        <v>346</v>
      </c>
      <c r="J41" s="277"/>
      <c r="K41" s="231">
        <v>11</v>
      </c>
    </row>
    <row r="42" spans="1:11" ht="15" x14ac:dyDescent="0.3">
      <c r="A42" s="59" t="s">
        <v>347</v>
      </c>
      <c r="B42" s="222" t="s">
        <v>170</v>
      </c>
      <c r="C42" s="131">
        <v>1</v>
      </c>
      <c r="I42" s="276" t="s">
        <v>348</v>
      </c>
      <c r="J42" s="277"/>
      <c r="K42" s="231">
        <v>13</v>
      </c>
    </row>
    <row r="43" spans="1:11" ht="15" x14ac:dyDescent="0.3">
      <c r="A43" s="59" t="s">
        <v>349</v>
      </c>
      <c r="B43" s="222" t="s">
        <v>128</v>
      </c>
      <c r="C43" s="131">
        <v>1</v>
      </c>
      <c r="I43" s="276" t="s">
        <v>350</v>
      </c>
      <c r="J43" s="277"/>
      <c r="K43" s="231">
        <v>15</v>
      </c>
    </row>
    <row r="44" spans="1:11" ht="15" x14ac:dyDescent="0.3">
      <c r="A44" s="59" t="s">
        <v>351</v>
      </c>
      <c r="B44" s="222" t="s">
        <v>157</v>
      </c>
      <c r="C44" s="131">
        <v>1</v>
      </c>
      <c r="I44" s="276" t="s">
        <v>352</v>
      </c>
      <c r="J44" s="277"/>
      <c r="K44" s="231">
        <v>14</v>
      </c>
    </row>
    <row r="45" spans="1:11" ht="15" x14ac:dyDescent="0.3">
      <c r="A45" s="59" t="s">
        <v>353</v>
      </c>
      <c r="B45" s="222" t="s">
        <v>160</v>
      </c>
      <c r="C45" s="131">
        <v>1</v>
      </c>
      <c r="I45" s="276" t="s">
        <v>354</v>
      </c>
      <c r="J45" s="277"/>
      <c r="K45" s="231">
        <v>16</v>
      </c>
    </row>
    <row r="46" spans="1:11" ht="15" x14ac:dyDescent="0.3">
      <c r="A46" s="59" t="s">
        <v>355</v>
      </c>
      <c r="B46" s="222" t="s">
        <v>118</v>
      </c>
      <c r="C46" s="131">
        <v>1</v>
      </c>
      <c r="I46" s="276" t="s">
        <v>356</v>
      </c>
      <c r="J46" s="277"/>
      <c r="K46" s="231">
        <v>17</v>
      </c>
    </row>
    <row r="47" spans="1:11" ht="15" x14ac:dyDescent="0.3">
      <c r="A47" s="59" t="s">
        <v>357</v>
      </c>
      <c r="B47" s="222" t="s">
        <v>248</v>
      </c>
      <c r="C47" s="131">
        <v>1</v>
      </c>
      <c r="I47" s="276" t="s">
        <v>358</v>
      </c>
      <c r="J47" s="277"/>
      <c r="K47" s="231">
        <v>17</v>
      </c>
    </row>
    <row r="48" spans="1:11" ht="15" x14ac:dyDescent="0.3">
      <c r="A48" s="59" t="s">
        <v>359</v>
      </c>
      <c r="B48" s="222" t="s">
        <v>119</v>
      </c>
      <c r="C48" s="131">
        <v>1</v>
      </c>
      <c r="I48" s="276" t="s">
        <v>360</v>
      </c>
      <c r="J48" s="277"/>
      <c r="K48" s="231">
        <v>13</v>
      </c>
    </row>
    <row r="49" spans="1:11" ht="15" x14ac:dyDescent="0.3">
      <c r="A49" s="59" t="s">
        <v>361</v>
      </c>
      <c r="B49" s="222" t="s">
        <v>81</v>
      </c>
      <c r="C49" s="131">
        <v>1</v>
      </c>
      <c r="I49" s="276" t="s">
        <v>375</v>
      </c>
      <c r="J49" s="277"/>
      <c r="K49" s="231">
        <v>13</v>
      </c>
    </row>
    <row r="50" spans="1:11" ht="15.6" thickBot="1" x14ac:dyDescent="0.35">
      <c r="A50" s="59" t="s">
        <v>362</v>
      </c>
      <c r="B50" s="222" t="s">
        <v>237</v>
      </c>
      <c r="C50" s="131">
        <v>1</v>
      </c>
      <c r="I50" s="274" t="s">
        <v>376</v>
      </c>
      <c r="J50" s="275"/>
      <c r="K50" s="232">
        <v>17</v>
      </c>
    </row>
    <row r="51" spans="1:11" ht="15.6" thickBot="1" x14ac:dyDescent="0.35">
      <c r="A51" s="59" t="s">
        <v>363</v>
      </c>
      <c r="B51" s="222" t="s">
        <v>109</v>
      </c>
      <c r="C51" s="131">
        <v>1</v>
      </c>
      <c r="I51" s="274" t="s">
        <v>383</v>
      </c>
      <c r="J51" s="275"/>
      <c r="K51" s="232">
        <v>13</v>
      </c>
    </row>
    <row r="52" spans="1:11" ht="15" x14ac:dyDescent="0.3">
      <c r="A52" s="59" t="s">
        <v>364</v>
      </c>
      <c r="B52" s="222" t="s">
        <v>121</v>
      </c>
      <c r="C52" s="131">
        <v>1</v>
      </c>
    </row>
    <row r="53" spans="1:11" ht="15" x14ac:dyDescent="0.3">
      <c r="A53" s="59" t="s">
        <v>365</v>
      </c>
      <c r="B53" s="222" t="s">
        <v>161</v>
      </c>
      <c r="C53" s="131">
        <v>1</v>
      </c>
    </row>
    <row r="54" spans="1:11" ht="15" x14ac:dyDescent="0.3">
      <c r="A54" s="59" t="s">
        <v>366</v>
      </c>
      <c r="B54" s="222" t="s">
        <v>127</v>
      </c>
      <c r="C54" s="131">
        <v>1</v>
      </c>
    </row>
    <row r="55" spans="1:11" ht="15" x14ac:dyDescent="0.3">
      <c r="A55" s="59" t="s">
        <v>367</v>
      </c>
      <c r="B55" s="222" t="s">
        <v>101</v>
      </c>
      <c r="C55" s="131">
        <v>1</v>
      </c>
    </row>
    <row r="56" spans="1:11" ht="15" x14ac:dyDescent="0.3">
      <c r="A56" s="59" t="s">
        <v>368</v>
      </c>
      <c r="B56" s="222" t="s">
        <v>145</v>
      </c>
      <c r="C56" s="131">
        <v>1</v>
      </c>
    </row>
    <row r="57" spans="1:11" ht="15" x14ac:dyDescent="0.3">
      <c r="A57" s="59" t="s">
        <v>369</v>
      </c>
      <c r="B57" s="222" t="s">
        <v>113</v>
      </c>
      <c r="C57" s="131">
        <v>1</v>
      </c>
    </row>
    <row r="58" spans="1:11" ht="15" x14ac:dyDescent="0.3">
      <c r="A58" s="59" t="s">
        <v>370</v>
      </c>
      <c r="B58" s="222" t="s">
        <v>256</v>
      </c>
      <c r="C58" s="131">
        <v>1</v>
      </c>
    </row>
    <row r="59" spans="1:11" ht="15" x14ac:dyDescent="0.3">
      <c r="A59" s="59" t="s">
        <v>371</v>
      </c>
      <c r="B59" s="222" t="s">
        <v>301</v>
      </c>
      <c r="C59" s="131">
        <v>1</v>
      </c>
    </row>
    <row r="60" spans="1:11" ht="15" x14ac:dyDescent="0.3">
      <c r="A60" s="59" t="s">
        <v>372</v>
      </c>
      <c r="B60" s="222" t="s">
        <v>289</v>
      </c>
      <c r="C60" s="131">
        <v>1</v>
      </c>
    </row>
    <row r="61" spans="1:11" ht="15" x14ac:dyDescent="0.3">
      <c r="A61" s="59" t="s">
        <v>373</v>
      </c>
      <c r="B61" s="222" t="s">
        <v>290</v>
      </c>
      <c r="C61" s="131">
        <v>1</v>
      </c>
    </row>
    <row r="62" spans="1:11" ht="15.6" thickBot="1" x14ac:dyDescent="0.35">
      <c r="A62" s="60" t="s">
        <v>374</v>
      </c>
      <c r="B62" s="53" t="s">
        <v>302</v>
      </c>
      <c r="C62" s="27">
        <v>1</v>
      </c>
    </row>
  </sheetData>
  <sortState xmlns:xlrd2="http://schemas.microsoft.com/office/spreadsheetml/2017/richdata2" ref="F7:G40">
    <sortCondition descending="1" ref="G7:G40"/>
  </sortState>
  <mergeCells count="24">
    <mergeCell ref="I51:J51"/>
    <mergeCell ref="I34:J34"/>
    <mergeCell ref="I35:J35"/>
    <mergeCell ref="I36:J36"/>
    <mergeCell ref="I37:J37"/>
    <mergeCell ref="A1:Q4"/>
    <mergeCell ref="A6:B6"/>
    <mergeCell ref="E6:F6"/>
    <mergeCell ref="I6:J6"/>
    <mergeCell ref="M6:N6"/>
    <mergeCell ref="M7:N7"/>
    <mergeCell ref="I38:J38"/>
    <mergeCell ref="I39:J39"/>
    <mergeCell ref="I40:J40"/>
    <mergeCell ref="I41:J41"/>
    <mergeCell ref="I42:J42"/>
    <mergeCell ref="I50:J50"/>
    <mergeCell ref="I48:J48"/>
    <mergeCell ref="I49:J49"/>
    <mergeCell ref="I43:J43"/>
    <mergeCell ref="I44:J44"/>
    <mergeCell ref="I45:J45"/>
    <mergeCell ref="I46:J46"/>
    <mergeCell ref="I47:J47"/>
  </mergeCells>
  <phoneticPr fontId="25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18</vt:i4>
      </vt:variant>
    </vt:vector>
  </HeadingPairs>
  <TitlesOfParts>
    <vt:vector size="18" baseType="lpstr">
      <vt:lpstr>2008</vt:lpstr>
      <vt:lpstr>2009</vt:lpstr>
      <vt:lpstr>2010</vt:lpstr>
      <vt:lpstr>2011</vt:lpstr>
      <vt:lpstr>2012</vt:lpstr>
      <vt:lpstr>2013</vt:lpstr>
      <vt:lpstr>2014</vt:lpstr>
      <vt:lpstr>2015</vt:lpstr>
      <vt:lpstr>2016</vt:lpstr>
      <vt:lpstr>2017</vt:lpstr>
      <vt:lpstr>2018</vt:lpstr>
      <vt:lpstr>2019</vt:lpstr>
      <vt:lpstr>2020</vt:lpstr>
      <vt:lpstr>2021</vt:lpstr>
      <vt:lpstr>2022</vt:lpstr>
      <vt:lpstr>2023</vt:lpstr>
      <vt:lpstr>2024</vt:lpstr>
      <vt:lpstr>Statistiche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Michelangelo</dc:creator>
  <cp:lastModifiedBy>Mario Matteis</cp:lastModifiedBy>
  <cp:lastPrinted>2013-07-29T23:02:33Z</cp:lastPrinted>
  <dcterms:created xsi:type="dcterms:W3CDTF">2010-07-20T17:10:09Z</dcterms:created>
  <dcterms:modified xsi:type="dcterms:W3CDTF">2025-01-28T08:44:34Z</dcterms:modified>
</cp:coreProperties>
</file>